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โครงการให้คำปรึกษา 2569\รายงานความก้าวหน้า\"/>
    </mc:Choice>
  </mc:AlternateContent>
  <xr:revisionPtr revIDLastSave="0" documentId="13_ncr:1_{72AAE78E-2B0F-4B75-803C-FD708825AD2F}" xr6:coauthVersionLast="47" xr6:coauthVersionMax="47" xr10:uidLastSave="{00000000-0000-0000-0000-000000000000}"/>
  <bookViews>
    <workbookView xWindow="460" yWindow="60" windowWidth="16050" windowHeight="9820" xr2:uid="{00000000-000D-0000-FFFF-FFFF00000000}"/>
  </bookViews>
  <sheets>
    <sheet name="รายชื่อ" sheetId="1" r:id="rId1"/>
    <sheet name="ความพึงพอใจการให้คำปรึกษา" sheetId="7" r:id="rId2"/>
    <sheet name="ความพึงพอใจผู้เข้าอบรม" sheetId="5" r:id="rId3"/>
    <sheet name="การติดตาม" sheetId="6" r:id="rId4"/>
    <sheet name="ผลการประเมิน" sheetId="3" state="hidden" r:id="rId5"/>
    <sheet name="ผลการติดตามผล" sheetId="4" state="hidden" r:id="rId6"/>
  </sheets>
  <definedNames>
    <definedName name="_xlnm._FilterDatabase" localSheetId="5" hidden="1">ผลการติดตามผล!$A$2:$L$151</definedName>
    <definedName name="_xlnm._FilterDatabase" localSheetId="0" hidden="1">รายชื่อ!#REF!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5" i="7" l="1"/>
  <c r="U33" i="7"/>
  <c r="U32" i="7"/>
  <c r="V32" i="7" s="1"/>
  <c r="U31" i="7"/>
  <c r="U30" i="7"/>
  <c r="V30" i="7" s="1"/>
  <c r="V31" i="7"/>
  <c r="U28" i="7"/>
  <c r="V28" i="7" s="1"/>
  <c r="S28" i="7"/>
  <c r="L24" i="7"/>
  <c r="U29" i="7" s="1"/>
  <c r="V29" i="7" s="1"/>
  <c r="K24" i="7"/>
  <c r="J24" i="7"/>
  <c r="I24" i="7"/>
  <c r="S33" i="7"/>
  <c r="Q33" i="7"/>
  <c r="O33" i="7"/>
  <c r="M33" i="7"/>
  <c r="K33" i="7"/>
  <c r="I33" i="7"/>
  <c r="G33" i="7"/>
  <c r="E33" i="7"/>
  <c r="C33" i="7"/>
  <c r="S32" i="7"/>
  <c r="T32" i="7" s="1"/>
  <c r="Q32" i="7"/>
  <c r="R32" i="7" s="1"/>
  <c r="O32" i="7"/>
  <c r="P32" i="7" s="1"/>
  <c r="M32" i="7"/>
  <c r="N32" i="7" s="1"/>
  <c r="K32" i="7"/>
  <c r="L32" i="7" s="1"/>
  <c r="I32" i="7"/>
  <c r="J32" i="7" s="1"/>
  <c r="G32" i="7"/>
  <c r="H32" i="7" s="1"/>
  <c r="E32" i="7"/>
  <c r="F32" i="7" s="1"/>
  <c r="C32" i="7"/>
  <c r="D32" i="7" s="1"/>
  <c r="S31" i="7"/>
  <c r="T31" i="7" s="1"/>
  <c r="Q31" i="7"/>
  <c r="R31" i="7" s="1"/>
  <c r="O31" i="7"/>
  <c r="P31" i="7" s="1"/>
  <c r="M31" i="7"/>
  <c r="N31" i="7" s="1"/>
  <c r="K31" i="7"/>
  <c r="L31" i="7" s="1"/>
  <c r="I31" i="7"/>
  <c r="J31" i="7" s="1"/>
  <c r="G31" i="7"/>
  <c r="H31" i="7" s="1"/>
  <c r="E31" i="7"/>
  <c r="F31" i="7" s="1"/>
  <c r="C31" i="7"/>
  <c r="D31" i="7" s="1"/>
  <c r="S30" i="7"/>
  <c r="T30" i="7" s="1"/>
  <c r="Q30" i="7"/>
  <c r="R30" i="7" s="1"/>
  <c r="O30" i="7"/>
  <c r="P30" i="7" s="1"/>
  <c r="M30" i="7"/>
  <c r="N30" i="7" s="1"/>
  <c r="K30" i="7"/>
  <c r="L30" i="7" s="1"/>
  <c r="I30" i="7"/>
  <c r="J30" i="7" s="1"/>
  <c r="G30" i="7"/>
  <c r="H30" i="7" s="1"/>
  <c r="E30" i="7"/>
  <c r="F30" i="7" s="1"/>
  <c r="C30" i="7"/>
  <c r="D30" i="7" s="1"/>
  <c r="S29" i="7"/>
  <c r="T29" i="7" s="1"/>
  <c r="Q29" i="7"/>
  <c r="R29" i="7" s="1"/>
  <c r="O29" i="7"/>
  <c r="P29" i="7" s="1"/>
  <c r="M29" i="7"/>
  <c r="N29" i="7" s="1"/>
  <c r="K29" i="7"/>
  <c r="L29" i="7" s="1"/>
  <c r="I29" i="7"/>
  <c r="J29" i="7" s="1"/>
  <c r="G29" i="7"/>
  <c r="H29" i="7" s="1"/>
  <c r="E29" i="7"/>
  <c r="F29" i="7" s="1"/>
  <c r="C29" i="7"/>
  <c r="D29" i="7" s="1"/>
  <c r="Q28" i="7"/>
  <c r="O28" i="7"/>
  <c r="M28" i="7"/>
  <c r="K28" i="7"/>
  <c r="I28" i="7"/>
  <c r="G28" i="7"/>
  <c r="E28" i="7"/>
  <c r="C28" i="7"/>
  <c r="H24" i="7"/>
  <c r="G24" i="7"/>
  <c r="F24" i="7"/>
  <c r="E24" i="7"/>
  <c r="D24" i="7"/>
  <c r="C24" i="7"/>
  <c r="E242" i="6"/>
  <c r="U34" i="7" l="1"/>
  <c r="V33" i="7" s="1"/>
  <c r="V34" i="7"/>
  <c r="S34" i="7"/>
  <c r="T33" i="7" s="1"/>
  <c r="O34" i="7"/>
  <c r="P33" i="7" s="1"/>
  <c r="G34" i="7"/>
  <c r="H33" i="7" s="1"/>
  <c r="K34" i="7"/>
  <c r="L33" i="7" s="1"/>
  <c r="C34" i="7"/>
  <c r="C39" i="7" s="1"/>
  <c r="E34" i="7"/>
  <c r="F33" i="7" s="1"/>
  <c r="I34" i="7"/>
  <c r="J33" i="7" s="1"/>
  <c r="M34" i="7"/>
  <c r="N33" i="7" s="1"/>
  <c r="Q34" i="7"/>
  <c r="R33" i="7" s="1"/>
  <c r="D28" i="7"/>
  <c r="D34" i="7" s="1"/>
  <c r="F28" i="7"/>
  <c r="F34" i="7" s="1"/>
  <c r="H28" i="7"/>
  <c r="H34" i="7" s="1"/>
  <c r="J28" i="7"/>
  <c r="J34" i="7" s="1"/>
  <c r="L28" i="7"/>
  <c r="L34" i="7" s="1"/>
  <c r="K35" i="7" s="1"/>
  <c r="N28" i="7"/>
  <c r="N34" i="7" s="1"/>
  <c r="P28" i="7"/>
  <c r="P34" i="7" s="1"/>
  <c r="O35" i="7" s="1"/>
  <c r="R28" i="7"/>
  <c r="R34" i="7" s="1"/>
  <c r="Q35" i="7" s="1"/>
  <c r="T28" i="7"/>
  <c r="T34" i="7" s="1"/>
  <c r="E240" i="6"/>
  <c r="H1081" i="1"/>
  <c r="G1081" i="1"/>
  <c r="S35" i="7" l="1"/>
  <c r="G35" i="7"/>
  <c r="D33" i="7"/>
  <c r="I35" i="7"/>
  <c r="C35" i="7"/>
  <c r="M35" i="7"/>
  <c r="E35" i="7"/>
  <c r="S248" i="5"/>
  <c r="Q248" i="5"/>
  <c r="O248" i="5"/>
  <c r="M248" i="5"/>
  <c r="K248" i="5"/>
  <c r="I248" i="5"/>
  <c r="G248" i="5"/>
  <c r="E248" i="5"/>
  <c r="C248" i="5"/>
  <c r="S247" i="5"/>
  <c r="T247" i="5" s="1"/>
  <c r="Q247" i="5"/>
  <c r="R247" i="5" s="1"/>
  <c r="O247" i="5"/>
  <c r="P247" i="5" s="1"/>
  <c r="M247" i="5"/>
  <c r="N247" i="5" s="1"/>
  <c r="K247" i="5"/>
  <c r="L247" i="5" s="1"/>
  <c r="I247" i="5"/>
  <c r="J247" i="5" s="1"/>
  <c r="G247" i="5"/>
  <c r="H247" i="5" s="1"/>
  <c r="E247" i="5"/>
  <c r="F247" i="5" s="1"/>
  <c r="C247" i="5"/>
  <c r="D247" i="5" s="1"/>
  <c r="S246" i="5"/>
  <c r="T246" i="5" s="1"/>
  <c r="Q246" i="5"/>
  <c r="R246" i="5" s="1"/>
  <c r="O246" i="5"/>
  <c r="P246" i="5" s="1"/>
  <c r="M246" i="5"/>
  <c r="N246" i="5" s="1"/>
  <c r="K246" i="5"/>
  <c r="L246" i="5" s="1"/>
  <c r="I246" i="5"/>
  <c r="J246" i="5" s="1"/>
  <c r="G246" i="5"/>
  <c r="H246" i="5" s="1"/>
  <c r="E246" i="5"/>
  <c r="F246" i="5" s="1"/>
  <c r="C246" i="5"/>
  <c r="D246" i="5" s="1"/>
  <c r="S245" i="5"/>
  <c r="T245" i="5" s="1"/>
  <c r="Q245" i="5"/>
  <c r="R245" i="5" s="1"/>
  <c r="O245" i="5"/>
  <c r="P245" i="5" s="1"/>
  <c r="M245" i="5"/>
  <c r="N245" i="5" s="1"/>
  <c r="K245" i="5"/>
  <c r="L245" i="5" s="1"/>
  <c r="I245" i="5"/>
  <c r="J245" i="5" s="1"/>
  <c r="G245" i="5"/>
  <c r="H245" i="5" s="1"/>
  <c r="E245" i="5"/>
  <c r="F245" i="5" s="1"/>
  <c r="C245" i="5"/>
  <c r="D245" i="5" s="1"/>
  <c r="S244" i="5"/>
  <c r="T244" i="5" s="1"/>
  <c r="Q244" i="5"/>
  <c r="R244" i="5" s="1"/>
  <c r="O244" i="5"/>
  <c r="P244" i="5" s="1"/>
  <c r="M244" i="5"/>
  <c r="N244" i="5" s="1"/>
  <c r="K244" i="5"/>
  <c r="L244" i="5" s="1"/>
  <c r="I244" i="5"/>
  <c r="J244" i="5" s="1"/>
  <c r="G244" i="5"/>
  <c r="H244" i="5" s="1"/>
  <c r="E244" i="5"/>
  <c r="F244" i="5" s="1"/>
  <c r="C244" i="5"/>
  <c r="D244" i="5" s="1"/>
  <c r="S243" i="5"/>
  <c r="T243" i="5" s="1"/>
  <c r="Q243" i="5"/>
  <c r="R243" i="5" s="1"/>
  <c r="O243" i="5"/>
  <c r="M243" i="5"/>
  <c r="K243" i="5"/>
  <c r="I243" i="5"/>
  <c r="J243" i="5" s="1"/>
  <c r="G243" i="5"/>
  <c r="H243" i="5" s="1"/>
  <c r="E243" i="5"/>
  <c r="F243" i="5" s="1"/>
  <c r="C243" i="5"/>
  <c r="D243" i="5" s="1"/>
  <c r="K239" i="5"/>
  <c r="J239" i="5"/>
  <c r="I239" i="5"/>
  <c r="H239" i="5"/>
  <c r="G239" i="5"/>
  <c r="F239" i="5"/>
  <c r="E239" i="5"/>
  <c r="D239" i="5"/>
  <c r="C239" i="5"/>
  <c r="E241" i="6"/>
  <c r="E243" i="6" s="1"/>
  <c r="C182" i="3"/>
  <c r="U173" i="3"/>
  <c r="V173" i="3" s="1"/>
  <c r="U172" i="3"/>
  <c r="V172" i="3" s="1"/>
  <c r="U171" i="3"/>
  <c r="V171" i="3" s="1"/>
  <c r="S173" i="3"/>
  <c r="T173" i="3" s="1"/>
  <c r="S172" i="3"/>
  <c r="T172" i="3" s="1"/>
  <c r="S171" i="3"/>
  <c r="T171" i="3" s="1"/>
  <c r="Q173" i="3"/>
  <c r="R173" i="3" s="1"/>
  <c r="Q172" i="3"/>
  <c r="Q171" i="3"/>
  <c r="R171" i="3"/>
  <c r="O173" i="3"/>
  <c r="O172" i="3"/>
  <c r="P172" i="3" s="1"/>
  <c r="O171" i="3"/>
  <c r="M173" i="3"/>
  <c r="N173" i="3" s="1"/>
  <c r="M172" i="3"/>
  <c r="N172" i="3" s="1"/>
  <c r="M171" i="3"/>
  <c r="K173" i="3"/>
  <c r="L173" i="3" s="1"/>
  <c r="K172" i="3"/>
  <c r="L172" i="3" s="1"/>
  <c r="K171" i="3"/>
  <c r="I173" i="3"/>
  <c r="J173" i="3" s="1"/>
  <c r="I172" i="3"/>
  <c r="J172" i="3" s="1"/>
  <c r="I171" i="3"/>
  <c r="J171" i="3" s="1"/>
  <c r="G173" i="3"/>
  <c r="H173" i="3" s="1"/>
  <c r="G172" i="3"/>
  <c r="H172" i="3" s="1"/>
  <c r="G171" i="3"/>
  <c r="H171" i="3" s="1"/>
  <c r="E173" i="3"/>
  <c r="F173" i="3" s="1"/>
  <c r="E172" i="3"/>
  <c r="F172" i="3" s="1"/>
  <c r="E171" i="3"/>
  <c r="C173" i="3"/>
  <c r="D173" i="3" s="1"/>
  <c r="C172" i="3"/>
  <c r="D172" i="3" s="1"/>
  <c r="C171" i="3"/>
  <c r="D171" i="3" s="1"/>
  <c r="U176" i="3"/>
  <c r="S176" i="3"/>
  <c r="Q176" i="3"/>
  <c r="O176" i="3"/>
  <c r="M176" i="3"/>
  <c r="K176" i="3"/>
  <c r="I176" i="3"/>
  <c r="G176" i="3"/>
  <c r="E176" i="3"/>
  <c r="C176" i="3"/>
  <c r="U175" i="3"/>
  <c r="V175" i="3" s="1"/>
  <c r="S175" i="3"/>
  <c r="Q175" i="3"/>
  <c r="O175" i="3"/>
  <c r="P175" i="3"/>
  <c r="M175" i="3"/>
  <c r="N175" i="3" s="1"/>
  <c r="K175" i="3"/>
  <c r="L175" i="3"/>
  <c r="I175" i="3"/>
  <c r="J175" i="3" s="1"/>
  <c r="G175" i="3"/>
  <c r="H175" i="3" s="1"/>
  <c r="E175" i="3"/>
  <c r="F175" i="3" s="1"/>
  <c r="C175" i="3"/>
  <c r="D175" i="3" s="1"/>
  <c r="U174" i="3"/>
  <c r="V174" i="3" s="1"/>
  <c r="S174" i="3"/>
  <c r="T174" i="3" s="1"/>
  <c r="Q174" i="3"/>
  <c r="R174" i="3" s="1"/>
  <c r="O174" i="3"/>
  <c r="M174" i="3"/>
  <c r="N174" i="3" s="1"/>
  <c r="K174" i="3"/>
  <c r="L174" i="3" s="1"/>
  <c r="I174" i="3"/>
  <c r="J174" i="3" s="1"/>
  <c r="G174" i="3"/>
  <c r="H174" i="3"/>
  <c r="E174" i="3"/>
  <c r="F174" i="3" s="1"/>
  <c r="C174" i="3"/>
  <c r="D174" i="3" s="1"/>
  <c r="P173" i="3"/>
  <c r="P174" i="3"/>
  <c r="L171" i="3"/>
  <c r="C37" i="7" l="1"/>
  <c r="M249" i="5"/>
  <c r="N248" i="5" s="1"/>
  <c r="K249" i="5"/>
  <c r="O249" i="5"/>
  <c r="T249" i="5"/>
  <c r="D249" i="5"/>
  <c r="H249" i="5"/>
  <c r="J249" i="5"/>
  <c r="L248" i="5"/>
  <c r="F249" i="5"/>
  <c r="R249" i="5"/>
  <c r="P248" i="5"/>
  <c r="Q249" i="5"/>
  <c r="R248" i="5" s="1"/>
  <c r="N243" i="5"/>
  <c r="N249" i="5" s="1"/>
  <c r="C249" i="5"/>
  <c r="C254" i="5" s="1"/>
  <c r="S249" i="5"/>
  <c r="T248" i="5" s="1"/>
  <c r="P243" i="5"/>
  <c r="P249" i="5" s="1"/>
  <c r="E249" i="5"/>
  <c r="F248" i="5" s="1"/>
  <c r="L243" i="5"/>
  <c r="L249" i="5" s="1"/>
  <c r="K250" i="5" s="1"/>
  <c r="G249" i="5"/>
  <c r="H248" i="5" s="1"/>
  <c r="I249" i="5"/>
  <c r="J248" i="5" s="1"/>
  <c r="O177" i="3"/>
  <c r="E177" i="3"/>
  <c r="F176" i="3" s="1"/>
  <c r="O157" i="3" s="1"/>
  <c r="I177" i="3"/>
  <c r="J176" i="3" s="1"/>
  <c r="O160" i="3" s="1"/>
  <c r="P171" i="3"/>
  <c r="P177" i="3" s="1"/>
  <c r="O178" i="3" s="1"/>
  <c r="F171" i="3"/>
  <c r="F177" i="3" s="1"/>
  <c r="E178" i="3" s="1"/>
  <c r="K177" i="3"/>
  <c r="L176" i="3" s="1"/>
  <c r="O161" i="3" s="1"/>
  <c r="L177" i="3"/>
  <c r="K178" i="3" s="1"/>
  <c r="H177" i="3"/>
  <c r="J161" i="3"/>
  <c r="I161" i="3"/>
  <c r="N161" i="3" s="1"/>
  <c r="K161" i="3"/>
  <c r="L161" i="3"/>
  <c r="D177" i="3"/>
  <c r="L164" i="3"/>
  <c r="I164" i="3"/>
  <c r="N164" i="3" s="1"/>
  <c r="K164" i="3"/>
  <c r="J164" i="3"/>
  <c r="M164" i="3"/>
  <c r="J177" i="3"/>
  <c r="P176" i="3"/>
  <c r="O164" i="3" s="1"/>
  <c r="V177" i="3"/>
  <c r="M177" i="3"/>
  <c r="I162" i="3" s="1"/>
  <c r="N162" i="3" s="1"/>
  <c r="Q177" i="3"/>
  <c r="J165" i="3" s="1"/>
  <c r="R175" i="3"/>
  <c r="N171" i="3"/>
  <c r="N177" i="3" s="1"/>
  <c r="R172" i="3"/>
  <c r="U177" i="3"/>
  <c r="J167" i="3" s="1"/>
  <c r="G177" i="3"/>
  <c r="H176" i="3" s="1"/>
  <c r="O158" i="3" s="1"/>
  <c r="T175" i="3"/>
  <c r="T177" i="3" s="1"/>
  <c r="J160" i="3"/>
  <c r="C177" i="3"/>
  <c r="K156" i="3" s="1"/>
  <c r="S177" i="3"/>
  <c r="O250" i="5" l="1"/>
  <c r="M250" i="5"/>
  <c r="E250" i="5"/>
  <c r="S250" i="5"/>
  <c r="D248" i="5"/>
  <c r="I250" i="5"/>
  <c r="Q250" i="5"/>
  <c r="G250" i="5"/>
  <c r="C250" i="5"/>
  <c r="R177" i="3"/>
  <c r="Q178" i="3" s="1"/>
  <c r="M158" i="3"/>
  <c r="M178" i="3"/>
  <c r="D176" i="3"/>
  <c r="O156" i="3" s="1"/>
  <c r="L162" i="3"/>
  <c r="M161" i="3"/>
  <c r="K160" i="3"/>
  <c r="L160" i="3"/>
  <c r="M160" i="3"/>
  <c r="I178" i="3"/>
  <c r="I160" i="3"/>
  <c r="N160" i="3" s="1"/>
  <c r="M167" i="3"/>
  <c r="V176" i="3"/>
  <c r="O167" i="3" s="1"/>
  <c r="L167" i="3"/>
  <c r="K167" i="3"/>
  <c r="I167" i="3"/>
  <c r="N167" i="3" s="1"/>
  <c r="C178" i="3"/>
  <c r="C180" i="3" s="1"/>
  <c r="S178" i="3"/>
  <c r="T176" i="3"/>
  <c r="O166" i="3" s="1"/>
  <c r="I166" i="3"/>
  <c r="N166" i="3" s="1"/>
  <c r="L166" i="3"/>
  <c r="J166" i="3"/>
  <c r="K166" i="3"/>
  <c r="J156" i="3"/>
  <c r="I158" i="3"/>
  <c r="N158" i="3" s="1"/>
  <c r="K158" i="3"/>
  <c r="K157" i="3"/>
  <c r="L157" i="3"/>
  <c r="I157" i="3"/>
  <c r="N157" i="3" s="1"/>
  <c r="I156" i="3"/>
  <c r="N156" i="3" s="1"/>
  <c r="M157" i="3"/>
  <c r="L158" i="3"/>
  <c r="J158" i="3"/>
  <c r="J157" i="3"/>
  <c r="L156" i="3"/>
  <c r="K162" i="3"/>
  <c r="N176" i="3"/>
  <c r="O162" i="3" s="1"/>
  <c r="M162" i="3"/>
  <c r="J162" i="3"/>
  <c r="I165" i="3"/>
  <c r="N165" i="3" s="1"/>
  <c r="K165" i="3"/>
  <c r="R176" i="3"/>
  <c r="O165" i="3" s="1"/>
  <c r="L165" i="3"/>
  <c r="M156" i="3"/>
  <c r="U178" i="3"/>
  <c r="M166" i="3"/>
  <c r="G178" i="3"/>
  <c r="M165" i="3"/>
  <c r="C252" i="5" l="1"/>
</calcChain>
</file>

<file path=xl/sharedStrings.xml><?xml version="1.0" encoding="utf-8"?>
<sst xmlns="http://schemas.openxmlformats.org/spreadsheetml/2006/main" count="4117" uniqueCount="1973">
  <si>
    <t>การให้บริการ</t>
  </si>
  <si>
    <t>เรื่องที่ให้บริการ</t>
  </si>
  <si>
    <t>ที่</t>
  </si>
  <si>
    <t>ที่อยู่</t>
  </si>
  <si>
    <t>คำปรึกษา</t>
  </si>
  <si>
    <t>001</t>
  </si>
  <si>
    <t>ID_Project</t>
  </si>
  <si>
    <t>IDPersonal</t>
  </si>
  <si>
    <t>คำนำหน้า</t>
  </si>
  <si>
    <t>นามสกุล</t>
  </si>
  <si>
    <t>ชื่อ</t>
  </si>
  <si>
    <t>รายชื่อผู้เข้ารับบริการ แผนงาน การให้บริการข้อมูลและคำปรึกษาข้อมูล</t>
  </si>
  <si>
    <t>หมายเลขโทรศัพท์</t>
  </si>
  <si>
    <t>รายละเอียดให้บริการ</t>
  </si>
  <si>
    <t>ข้อมูลการประเมินความพึงพอใจผู้เข้าร่วมฝึกอบรมภายใต้โครงการคลินิกเทคโนโลยี แผนบริการให้คำปรึกษาฯ</t>
  </si>
  <si>
    <t>1.ด้านกระบวนการ ขั้นตอนการให้บริการ</t>
  </si>
  <si>
    <t>2.เจ้าหน้าที่ผู้ให้บริการ</t>
  </si>
  <si>
    <t>3.ด้านข้อมูล</t>
  </si>
  <si>
    <t>4.ภาพรวมความพึงพอใจในการให้บริการ</t>
  </si>
  <si>
    <t>5.ท่านคาดว่าสามารถนำความรู้ไปใช้ประโยชน์ได้หรือไม่</t>
  </si>
  <si>
    <t>6.การนำไปใช้ประโยชน์ในลักษณะ</t>
  </si>
  <si>
    <t>รายละเอียดผลการประเมิน</t>
  </si>
  <si>
    <t>คิดเป็นร้อยละ</t>
  </si>
  <si>
    <t>ไม่พึงพอใจ</t>
  </si>
  <si>
    <t>ข้อมูลวัดความพึงพอใจ</t>
  </si>
  <si>
    <t>1. ด้านกระบวนการ ขั้นตอนการให้บริการ</t>
  </si>
  <si>
    <t>1.1 มีช่องทางการให้บริการที่หลากหลาย</t>
  </si>
  <si>
    <t>1.2 การให้บริการขั้นตอน ไม่ยุ่งยาก ซับซ้อน</t>
  </si>
  <si>
    <t>1.3 การให้บริการมีความสะดวก รวดเร็ว</t>
  </si>
  <si>
    <t>2. เจ้าหน้าที่ผู้ให้บริการ</t>
  </si>
  <si>
    <t>2.1 ให้บริการด้วยความสุภาพ เต็มใจ ยินดี</t>
  </si>
  <si>
    <t>2.2 ให้บริการด้วยความสะดวก รวดเร็ว</t>
  </si>
  <si>
    <t>2.3 ให้บริการตอบข้อซักถามปัญหาได้น่าเชื่อถือ</t>
  </si>
  <si>
    <t>3. ด้านข้อมูล</t>
  </si>
  <si>
    <t>3.1 ได้รับความรู้เพิ่มขึ้น</t>
  </si>
  <si>
    <t>3.2 ข้อมูลมีความถูกต้องตรงความต้องการ</t>
  </si>
  <si>
    <t>3.3 ข้อมูลที่ได้รับมีประโยชน์</t>
  </si>
  <si>
    <t>4. ภาพรวมความพึงพอใจในการให้บริการ</t>
  </si>
  <si>
    <t>ระดับความ พึงพอใจ</t>
  </si>
  <si>
    <t>%ระดับความพึง
พอใจ</t>
  </si>
  <si>
    <t>1.ขั้นตอนการให้บริการ</t>
  </si>
  <si>
    <t>% ความพึงพอใจ</t>
  </si>
  <si>
    <t>ภาพรวมของกลุ่ม</t>
  </si>
  <si>
    <t>%</t>
  </si>
  <si>
    <t>% ไม่พึงพอใจ</t>
  </si>
  <si>
    <t>ข้อมูลการติดตามผลผู้เข้าร่วมฝึกอบรมภายใต้โครงการคลินิกเทคโนโลยี</t>
  </si>
  <si>
    <t>IDProject</t>
  </si>
  <si>
    <t>1. การนำไปใช้ประโยชน์</t>
  </si>
  <si>
    <t>เพราะ</t>
  </si>
  <si>
    <t>2.1รายได้หลัก/เสริม</t>
  </si>
  <si>
    <t>2.2 จำนวนเงิน</t>
  </si>
  <si>
    <t>3. นำความรู้ไปลดรายจ่ายได้ กี่บาท/เดือน</t>
  </si>
  <si>
    <t>4. ในด้านคุณภาพชีวิต</t>
  </si>
  <si>
    <t>5. เริ่มนำความรู้ที่ได้รับไปใช้เมื่อใด</t>
  </si>
  <si>
    <t>6. นำความรู้ไปใช้ที่ไหน</t>
  </si>
  <si>
    <t>7. นำความรู้ไปขยายผลต่อ</t>
  </si>
  <si>
    <t>ประเมินทางเศรษฐศาสตร์ทั้งโครงการ</t>
  </si>
  <si>
    <t>ข้อมูล
(แจกเอกสาร แผ่นพับ ฯลฯ)</t>
  </si>
  <si>
    <t>นาย</t>
  </si>
  <si>
    <t>แจกแผ่นพับประชาสัมพันธ์งานคลินิกเทคโนโลยี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</si>
  <si>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</si>
  <si>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</si>
  <si>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</si>
  <si>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</si>
  <si>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</si>
  <si>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</si>
  <si>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</si>
  <si>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</si>
  <si>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</si>
  <si>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</si>
  <si>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</si>
  <si>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</si>
  <si>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</si>
  <si>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</si>
  <si>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</si>
  <si>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</si>
  <si>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</si>
  <si>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</si>
  <si>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</si>
  <si>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</si>
  <si>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</si>
  <si>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</si>
  <si>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</si>
  <si>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</si>
  <si>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</si>
  <si>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</si>
  <si>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</si>
  <si>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</si>
  <si>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</si>
  <si>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</si>
  <si>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</si>
  <si>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</si>
  <si>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</si>
  <si>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นางสาว</t>
  </si>
  <si>
    <t>นาง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</si>
  <si>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</si>
  <si>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</si>
  <si>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</si>
  <si>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</si>
  <si>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</si>
  <si>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</si>
  <si>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</si>
  <si>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</si>
  <si>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</si>
  <si>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</si>
  <si>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</si>
  <si>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</si>
  <si>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</si>
  <si>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</si>
  <si>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</si>
  <si>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</si>
  <si>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</si>
  <si>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</si>
  <si>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</si>
  <si>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</si>
  <si>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</si>
  <si>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</si>
  <si>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</si>
  <si>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</si>
  <si>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</si>
  <si>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</si>
  <si>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</si>
  <si>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</si>
  <si>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</si>
  <si>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</si>
  <si>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</si>
  <si>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</si>
  <si>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</si>
  <si>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</si>
  <si>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</si>
  <si>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</si>
  <si>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</si>
  <si>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</si>
  <si>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</si>
  <si>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</si>
  <si>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</si>
  <si>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</si>
  <si>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</si>
  <si>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</si>
  <si>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</si>
  <si>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</si>
  <si>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</si>
  <si>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</si>
  <si>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</si>
  <si>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</si>
  <si>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</si>
  <si>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</si>
  <si>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</si>
  <si>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</si>
  <si>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</si>
  <si>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</si>
  <si>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</si>
  <si>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</si>
  <si>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</si>
  <si>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</si>
  <si>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</si>
  <si>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</si>
  <si>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</si>
  <si>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</si>
  <si>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</si>
  <si>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</si>
  <si>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</si>
  <si>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</si>
  <si>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</si>
  <si>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</si>
  <si>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</si>
  <si>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</si>
  <si>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</si>
  <si>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</si>
  <si>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</si>
  <si>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</si>
  <si>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</si>
  <si>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</si>
  <si>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</si>
  <si>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</si>
  <si>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</si>
  <si>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</si>
  <si>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</si>
  <si>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</si>
  <si>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</si>
  <si>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</si>
  <si>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</si>
  <si>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</si>
  <si>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</si>
  <si>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</si>
  <si>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</si>
  <si>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</si>
  <si>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</si>
  <si>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</si>
  <si>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</si>
  <si>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</si>
  <si>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</si>
  <si>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</si>
  <si>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</si>
  <si>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</si>
  <si>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</si>
  <si>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</si>
  <si>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</si>
  <si>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</si>
  <si>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</si>
  <si>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</si>
  <si>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-</t>
  </si>
  <si>
    <t>141</t>
  </si>
  <si>
    <t>142</t>
  </si>
  <si>
    <t>143</t>
  </si>
  <si>
    <t>รวมจำนวนผู้รับบริการ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</si>
  <si>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</si>
  <si>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</si>
  <si>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</si>
  <si>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</si>
  <si>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</si>
  <si>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</si>
  <si>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</si>
  <si>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</si>
  <si>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</si>
  <si>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</si>
  <si>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</si>
  <si>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</si>
  <si>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</si>
  <si>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</si>
  <si>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</si>
  <si>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</si>
  <si>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</si>
  <si>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</si>
  <si>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</si>
  <si>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</si>
  <si>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</si>
  <si>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</si>
  <si>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</si>
  <si>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</si>
  <si>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</si>
  <si>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</si>
  <si>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</si>
  <si>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</si>
  <si>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</si>
  <si>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</si>
  <si>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</si>
  <si>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</si>
  <si>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</si>
  <si>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</si>
  <si>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</si>
  <si>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</si>
  <si>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</si>
  <si>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</si>
  <si>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</si>
  <si>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</si>
  <si>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</si>
  <si>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</si>
  <si>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</si>
  <si>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</si>
  <si>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</si>
  <si>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</si>
  <si>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</si>
  <si>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</si>
  <si>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</si>
  <si>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</si>
  <si>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</si>
  <si>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</si>
  <si>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</si>
  <si>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</si>
  <si>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</si>
  <si>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</si>
  <si>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</si>
  <si>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</si>
  <si>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</si>
  <si>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</si>
  <si>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</si>
  <si>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</si>
  <si>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</si>
  <si>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</si>
  <si>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</si>
  <si>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เด็กชาย</t>
  </si>
  <si>
    <t>เด็กหญิง</t>
  </si>
  <si>
    <t>วาสนา</t>
  </si>
  <si>
    <t>100/1 หมู่ที่ 10 ตำบลท่าไม้รวก อำเภอท่ายาง จังหวัดเพชรบุรี</t>
  </si>
  <si>
    <t>ฉัน</t>
  </si>
  <si>
    <t>อัครสกุลภิญโญ</t>
  </si>
  <si>
    <t>116 หมู่ที่ 9 ตำบลพุท่าไม้รวก อำเภอท่ายาง จังหวัดเพชรบุรี</t>
  </si>
  <si>
    <t>วิวัฒน์</t>
  </si>
  <si>
    <t>พริ้งจำรัส</t>
  </si>
  <si>
    <t>ปัทมา</t>
  </si>
  <si>
    <t>สถิวัชวงศ์</t>
  </si>
  <si>
    <t>8 หมู่ที่ 13 ตำบลท่าไม้รวก อำเภอท่ายาง จังหวัดเพชรบุรี</t>
  </si>
  <si>
    <t>วิลาวัลย์</t>
  </si>
  <si>
    <t>นาคน้อย</t>
  </si>
  <si>
    <t>151/2/1 หมู่ที่ 10 ตำบลท่าไม้รวก อำเภอท่ายาง จังหวัดเพชรบุรี</t>
  </si>
  <si>
    <t>สุทัตตา</t>
  </si>
  <si>
    <t>กีฑาธร</t>
  </si>
  <si>
    <t>224 หมู่ที่ 13 ตำบลพุท่าไม้รวก อำเภอท่ายาง จังหวัดเพชรบุรี</t>
  </si>
  <si>
    <t>อัญชลี</t>
  </si>
  <si>
    <t>น้อยคำศิริ</t>
  </si>
  <si>
    <t>66 หมู่ที่ 2 ตำบลนายาว อำเภอชะอำ จังหวัดเพชรบุรี</t>
  </si>
  <si>
    <t>สะอิ้ง</t>
  </si>
  <si>
    <t>น้อยคำ</t>
  </si>
  <si>
    <t>11 หมู่ที่ 5 ตำบลท่าคอย อำเภอท่ายาง จังหวัดสเพชรบุรี</t>
  </si>
  <si>
    <t>สิทธิโชคธรรม</t>
  </si>
  <si>
    <t>ศศิธร</t>
  </si>
  <si>
    <t>13/1 หมู่ที่ 7 ตำบลท่าไม้รวก อำเภอท่ายาง จังหวัดเพชรบุรี</t>
  </si>
  <si>
    <t>ช่มเทศ</t>
  </si>
  <si>
    <t>ฤทธิ์</t>
  </si>
  <si>
    <t>37/1 หมู่ที่ 12 ตำบลพุท่าไม้รวก อำเภอท่ายาง จังหวัดเพชรบุรี</t>
  </si>
  <si>
    <t>โตทัพ</t>
  </si>
  <si>
    <t xml:space="preserve">พรสุรีย์ </t>
  </si>
  <si>
    <t>62 หมู่ที่ 1 ตำบลเขาใหญ่ อำเภอชะอำ จังหวัดเพชรบุรี</t>
  </si>
  <si>
    <t>อ่อนละมุล</t>
  </si>
  <si>
    <t xml:space="preserve">นพพร </t>
  </si>
  <si>
    <t xml:space="preserve">	30 หมู่ที่ 11 ตำบลท่าไม้รวก อำเภอท่ายาง จังหวัดเพชรบุรี</t>
  </si>
  <si>
    <t>แตงทอง</t>
  </si>
  <si>
    <t xml:space="preserve">วรรณิภา </t>
  </si>
  <si>
    <t>หมู่ที่ 7 ตำบลเขาใหญ่ อำเภอชะอำ จังหวัดเพชรบุรี</t>
  </si>
  <si>
    <t>อาทิตย์</t>
  </si>
  <si>
    <t>พุ่มเพ็ง</t>
  </si>
  <si>
    <t>68/1 หมู่ที่ 1 อำเภอนครชัยศรี จังหวัดนครปฐม</t>
  </si>
  <si>
    <t>ภัทรดนัย</t>
  </si>
  <si>
    <t>ชูแสง</t>
  </si>
  <si>
    <t>25/54 ตำบลท่าตำหนัก อำเภอนครชัยศรี จังหวัดนครปฐม</t>
  </si>
  <si>
    <t>สรวิชญ์</t>
  </si>
  <si>
    <t>คัมภีรภาพ</t>
  </si>
  <si>
    <t>51/187 ตำบลบางแก้ว อำเภอนครชัยศรี จังหวัดนครปฐม</t>
  </si>
  <si>
    <t>พุฒิพงศ์</t>
  </si>
  <si>
    <t>แช่มมั่นคง</t>
  </si>
  <si>
    <t>โรงเรียนอุบลรัตนราชกัญญาราชวิทยาลัย จังหวัดนครปฐม</t>
  </si>
  <si>
    <t>พงศกร</t>
  </si>
  <si>
    <t>เกตุบ้านกวย</t>
  </si>
  <si>
    <t>6/12 ตำบลบางแก้ว อำเภอนครชัยศรี จังหวัดนครปฐม</t>
  </si>
  <si>
    <t>วรลักษณ์</t>
  </si>
  <si>
    <t>นาคเกลี้ยง</t>
  </si>
  <si>
    <t>59/2 หมู่ที่ 2 อำเภอนครชัยศรี จังหวัดนครปฐม</t>
  </si>
  <si>
    <t>พิชญุตม์</t>
  </si>
  <si>
    <t>พุกปรีชา</t>
  </si>
  <si>
    <t>118/1 หมู่ที่ 1 อำเภอนครชัยศรี จังหวัดนครปฐม</t>
  </si>
  <si>
    <t>พรประพรรณ</t>
  </si>
  <si>
    <t>ทิมม่วง</t>
  </si>
  <si>
    <t>272 หมู่ที่ 1 ตำบลหนองหิน อำเภอหนองหิน จังหวัดเลย</t>
  </si>
  <si>
    <t>ณัฐกิตติ์</t>
  </si>
  <si>
    <t>เดชกล้าหาญ</t>
  </si>
  <si>
    <t>23 หมุ่ที่ 4 อำเภอนครชัยศรี จังหวัดนครปฐม</t>
  </si>
  <si>
    <t>ชิดชนก</t>
  </si>
  <si>
    <t>หนูชนะจิตร์</t>
  </si>
  <si>
    <t>112/1 หมู่ที่ 1 อำเภอนครชัยศรี จังหวัดนครปฐม</t>
  </si>
  <si>
    <t>กษิรา</t>
  </si>
  <si>
    <t>ตันไพบูลย์</t>
  </si>
  <si>
    <t>53/5 อำเภอนครชัยศรี จังหวัดนครปฐม</t>
  </si>
  <si>
    <t>คนใหม่</t>
  </si>
  <si>
    <t>พินิจ</t>
  </si>
  <si>
    <t>18/8 อำเภอนครชัยศรี จังหวัดนครปฐม</t>
  </si>
  <si>
    <t>กษิดิศ</t>
  </si>
  <si>
    <t>กวยรักษา</t>
  </si>
  <si>
    <t>30/1 หมู่ที่ 4 อำเภอนครชัยศรี จังหวัดนครปฐม</t>
  </si>
  <si>
    <t>ธิดารัตน์</t>
  </si>
  <si>
    <t>กะการดี</t>
  </si>
  <si>
    <t>28/10 หมู่ที่ 1 ตำบลบางระกำ อำเภอนครชัยศรี จังหวัดนครปฐม</t>
  </si>
  <si>
    <t>วรากร</t>
  </si>
  <si>
    <t>ม่วงนิล</t>
  </si>
  <si>
    <t>205/21 หมู่ที่ 1 อำเภอเมือง จังหวัดนครปฐม</t>
  </si>
  <si>
    <t>นิชญา</t>
  </si>
  <si>
    <t>เพ็ชรละออ</t>
  </si>
  <si>
    <t>33 หมู่ที่ 5 ตำบลท่าพระผา อำเภอนครชัยศรี จังหวัดนครปฐม</t>
  </si>
  <si>
    <t>สิปปกร</t>
  </si>
  <si>
    <t>ปิยะวรรณางกูร</t>
  </si>
  <si>
    <t>14/7 หมู่ที่ 1 อำเภอนครชัยศรี จังหวัดนครปฐม</t>
  </si>
  <si>
    <t>10/4 หมู่ที่ 4 อำเภอนครชัยศรี จังหวัดนครปฐม</t>
  </si>
  <si>
    <t>ภูมิระพี</t>
  </si>
  <si>
    <t>เอียงอารี</t>
  </si>
  <si>
    <t>วงศ์รัตน์</t>
  </si>
  <si>
    <t>64/14 หมู่ที่ 1 อำเภอนครชัยศรี จังหวัดนครปฐม</t>
  </si>
  <si>
    <t>อรนิภา</t>
  </si>
  <si>
    <t>ตะโกใหญ่</t>
  </si>
  <si>
    <t>88/2 หมู่ที่ 2 อำเภอนครชัยศรี จังหวัดนครปฐม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</si>
  <si>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อบรมหลักสูตร การพัฒนาผลิตภัณฑ์/ของตกแต่งร้านกาแฟ โดยใช้ประโยชน์จากกากกาแฟเหลือทิ้ง ตลอดจนแนะแนวการเข้าศึกษาต่อ ให้แก่โรงเรียน เมื่อวันที่ 28 มกราคม 2569 ณ โรงเรียนอุบลรัตนราชกัญญาราชวิทยาลัย จังหวัดนครปฐม จำนวน 20 คน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</si>
  <si>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หลักสูตรการทำปลานิลแดดเดียว คุกกี้ปลานิล และการยืดอายุน้ำพริกปลาร้าปลานิล แก่นักเรียนและครูในโรงเรียนพระปฐมวิทยาลัย 2 หลวงพ่อเงินอนุสรณ์ จังหวัดนครปฐม ในวันที่ 2 กุมภาพันธ์ 2569 ณ โรงเรียนพระปฐมวิทยาลัย 2 หลวงพ่อเงินอนุสรณ์ จังหวัดนครปฐม  จำนวน 21 คน</t>
  </si>
  <si>
    <t>หิรัญ</t>
  </si>
  <si>
    <t>บุญชุ่ม</t>
  </si>
  <si>
    <t>9/7 อำเภอเมือง จังหวัดนครปฐม</t>
  </si>
  <si>
    <t>อนาวิล</t>
  </si>
  <si>
    <t>เกิดเพิ่ม</t>
  </si>
  <si>
    <t>20/1 หมู่ที่ 7 อำเภอบางแพ จังหวัดราชบุรี</t>
  </si>
  <si>
    <t xml:space="preserve">ดอนยายหอม อำเภอเมือง จังหวัดนครปฐม </t>
  </si>
  <si>
    <t>จิรนันท์</t>
  </si>
  <si>
    <t>บุญนาค</t>
  </si>
  <si>
    <t>42/1 หมู่ที่ 4 ตำบลพงดึก อำเภอท่ามะกา จังหวัดกาญจนบุรี</t>
  </si>
  <si>
    <t>ณิชานันท์</t>
  </si>
  <si>
    <t>นาคจินวงษ์</t>
  </si>
  <si>
    <t>46/6 หมู่ที่ 9 ตำบลดอนยายหอม อำเภอเมือง จังหวัดนครปฐม</t>
  </si>
  <si>
    <t>นันทิชา</t>
  </si>
  <si>
    <t>ธนโชติ</t>
  </si>
  <si>
    <t>นิลทองอยู่</t>
  </si>
  <si>
    <t>26/1 หมู่ที่ 2 อำเภอเมือง จังหวัดนครปฐม</t>
  </si>
  <si>
    <t>อุษา</t>
  </si>
  <si>
    <t>แก้วคำไสย์</t>
  </si>
  <si>
    <t>36 หมู่ที่ 3 อำเภอเมือง จังหวัดนครปฐม</t>
  </si>
  <si>
    <t>พลอยธีมา</t>
  </si>
  <si>
    <t>ภู่แก้ว</t>
  </si>
  <si>
    <t>328/3 หมู่ที่ 3 อำเภอเมือง จังหวัดนครปฐม</t>
  </si>
  <si>
    <t>อนงคณา</t>
  </si>
  <si>
    <t>อุ่นภักดิ์</t>
  </si>
  <si>
    <t>264 หมู่ที่ 3 อำเภอเมือง จังหวัดนครปฐม</t>
  </si>
  <si>
    <t>ชมกนกพรรณ์</t>
  </si>
  <si>
    <t>ศรีธรศิระสกุล</t>
  </si>
  <si>
    <t>4/19 หมู่ที่ 11 อำเภอสามพราน จังหวัดนครปฐม</t>
  </si>
  <si>
    <t>อรรคพันธ์</t>
  </si>
  <si>
    <t>มียอด</t>
  </si>
  <si>
    <t>46/3 หมู่ที่ 9 อำเภอเมือง จังหวัดนครปฐม</t>
  </si>
  <si>
    <t>มธุรา</t>
  </si>
  <si>
    <t>ตรีธัญญา</t>
  </si>
  <si>
    <t>290 หมู่ที่ 3 อำเภอเมือง จังหวัดนครปฐม</t>
  </si>
  <si>
    <t>ธิวาวรรณ</t>
  </si>
  <si>
    <t>เฉยแสง</t>
  </si>
  <si>
    <t>173/6 หมู่ที่ 7 อำเภอเมือง จังหวัดนครปฐม</t>
  </si>
  <si>
    <t>ฟ้าใส</t>
  </si>
  <si>
    <t>เหมือนใจ</t>
  </si>
  <si>
    <t>499 หมู่ 3 อำเภอเมือง จังหวัดนครปฐม</t>
  </si>
  <si>
    <t>ชนิกานต์</t>
  </si>
  <si>
    <t>ปานเผื่อน</t>
  </si>
  <si>
    <t>101 หมู่ที่ 8 อำเภอเมือง จังหวัดนครปฐม</t>
  </si>
  <si>
    <t>ป้องแก้ว</t>
  </si>
  <si>
    <t>กายอง</t>
  </si>
  <si>
    <t xml:space="preserve">49/2 หมู่ที่ 5 อำเภอบางแพ จังหวัดราชบุรี </t>
  </si>
  <si>
    <t>ณัฏฐณิชา</t>
  </si>
  <si>
    <t>พูลตาล</t>
  </si>
  <si>
    <t>270/1 หมู่ที่ 1 อำเภอเมืองนครปฐม จังหวัดนครปฐม</t>
  </si>
  <si>
    <t>ลักษิกา</t>
  </si>
  <si>
    <t>อาจจินดา</t>
  </si>
  <si>
    <t>52/1 หมู่ที่ 7 อำเภอบางแพ จังหวัดราชบุรี</t>
  </si>
  <si>
    <t>อารีย์</t>
  </si>
  <si>
    <t>คล้ายแดงคล้ำ</t>
  </si>
  <si>
    <t>56/1 หมู่ที่ 1 อำเภอเมืองนครปฐม จังหวัดนครปฐม</t>
  </si>
  <si>
    <t xml:space="preserve">อุดมลักษณ์ </t>
  </si>
  <si>
    <t>แสงสร้อย</t>
  </si>
  <si>
    <t>175 หมู่ที่ 2 อำเภอนครชัยศรี จังหวัดนครปฐม</t>
  </si>
  <si>
    <t>อนัญญา</t>
  </si>
  <si>
    <t>คำขม</t>
  </si>
  <si>
    <t>8/12 หมู่ที่ 8 อำเภอเมือง จังหวัดนครปฐม</t>
  </si>
  <si>
    <t>ปรายฝน</t>
  </si>
  <si>
    <t>แสงอรุณ</t>
  </si>
  <si>
    <t>123 หมู่ที่ 2 อำเภอเมือง จังหวัดนครปฐม</t>
  </si>
  <si>
    <t>กชกร</t>
  </si>
  <si>
    <t>เฮเกกุล</t>
  </si>
  <si>
    <t>511 หมู่ที่ 4 อำเภอเมือง จังหวัดนครปฐม</t>
  </si>
  <si>
    <t>สุธาสินี</t>
  </si>
  <si>
    <t>ใจเดช</t>
  </si>
  <si>
    <t>74 หมู่ที่ 14 อำเภอเมือง จังหวัดนครปฐม</t>
  </si>
  <si>
    <t>ณัฐวลัญช์</t>
  </si>
  <si>
    <t>พัดแหวน</t>
  </si>
  <si>
    <t>78 หมู่ที่ 4 อำเภอเมือง จังหวัดนครปฐม</t>
  </si>
  <si>
    <t>พีรยา</t>
  </si>
  <si>
    <t>ฉัตรทอง</t>
  </si>
  <si>
    <t>75 หมู่ที่ 8 อำเภอเมือง จังหวัดนครปฐม</t>
  </si>
  <si>
    <t>นันทวรรณ</t>
  </si>
  <si>
    <t>วงษ์เอี่ยม</t>
  </si>
  <si>
    <t>อำเภอเมือง จังหวัดนครปฐม</t>
  </si>
  <si>
    <t>ฤทัยรัตน์</t>
  </si>
  <si>
    <t>อยู่สงค์</t>
  </si>
  <si>
    <t>7/12 หมู่ที่ 8 อำเภอเมือง จังหวัดนครปฐม</t>
  </si>
  <si>
    <t>ศศิวิมล</t>
  </si>
  <si>
    <t>ยางงาม</t>
  </si>
  <si>
    <t>มล</t>
  </si>
  <si>
    <t>72/1 หมู่ที่ 11 อำเภอเมืองจังหวัดนครปฐม</t>
  </si>
  <si>
    <t>กัญญาลักษณ์</t>
  </si>
  <si>
    <t>รุ่งเรือง</t>
  </si>
  <si>
    <t>71/1 หมู่ที่ 14 อำเภอเมือง จังหวัดนครปฐม</t>
  </si>
  <si>
    <t>ปรีชา</t>
  </si>
  <si>
    <t>เพ็ญไชสงค์</t>
  </si>
  <si>
    <t>ธนาวดี</t>
  </si>
  <si>
    <t>ขุนวิเศษ</t>
  </si>
  <si>
    <t>174 หมู่ที่ 8 ตำบลบ้านยาง อำเภอเมือง จังหวัดนครปฐม</t>
  </si>
  <si>
    <t>นันณเดช</t>
  </si>
  <si>
    <t>นันทะญาติ</t>
  </si>
  <si>
    <t>162/12 อำเภอเมือง จังหวัดนครปฐม</t>
  </si>
  <si>
    <t>จิราพัชร</t>
  </si>
  <si>
    <t>โคตะขุน</t>
  </si>
  <si>
    <t>97/3/8 อำเภอเมือง จังหวัดนครปฐม</t>
  </si>
  <si>
    <t>ณัฐชยา</t>
  </si>
  <si>
    <t>ชัยเสน</t>
  </si>
  <si>
    <t>42 อำเภอเมือง จังหวัดนครปฐม</t>
  </si>
  <si>
    <t>พมมิ</t>
  </si>
  <si>
    <t>ณรินทร์ทิพย์</t>
  </si>
  <si>
    <t>จันทร์ขาว</t>
  </si>
  <si>
    <t>63/3 หมู่ที่ 9 อำเภอเมือง จังหวัดนครปฐม</t>
  </si>
  <si>
    <t>มหากุศล</t>
  </si>
  <si>
    <t>มหาวงศนันท์</t>
  </si>
  <si>
    <t>ภูรยา</t>
  </si>
  <si>
    <t>ทำดี</t>
  </si>
  <si>
    <t>74/1 หมู่ที่ 17 ตำบลปากแรต อำเภอบ้านโป่ง จังหวัดราชบุรี</t>
  </si>
  <si>
    <t>ธนกร</t>
  </si>
  <si>
    <t>มั่นคง</t>
  </si>
  <si>
    <t>ตำบลบ้านยาง อำเภอเมือง จังหวัดนครปฐม</t>
  </si>
  <si>
    <t>ธนภรณ์</t>
  </si>
  <si>
    <t>สุรธรรมจรรยา</t>
  </si>
  <si>
    <t>174/3 หมู่ที่ 2 ตำบลบ้านยาง อำเภอเมือง จังหวัดนครปฐม</t>
  </si>
  <si>
    <t>ขนิษฐา</t>
  </si>
  <si>
    <t>ดีสุบิน</t>
  </si>
  <si>
    <t>เบ็ญจมาศ</t>
  </si>
  <si>
    <t>ภาวนา</t>
  </si>
  <si>
    <t>ทิมผ่องใส</t>
  </si>
  <si>
    <t>เบญญาภา</t>
  </si>
  <si>
    <t>วิรุฬห์ภิญโญ</t>
  </si>
  <si>
    <t>พรพิมล</t>
  </si>
  <si>
    <t>สิงห์นามรัตน์</t>
  </si>
  <si>
    <t>รัตดา</t>
  </si>
  <si>
    <t>พุทธะศรีเมือง</t>
  </si>
  <si>
    <t>ตรีเนตร</t>
  </si>
  <si>
    <t>ขำขัน</t>
  </si>
  <si>
    <t>ศิราภรณ์</t>
  </si>
  <si>
    <t>แสงสุวรรณ</t>
  </si>
  <si>
    <t>พิศุทธิ์</t>
  </si>
  <si>
    <t>เมืองใหญ่</t>
  </si>
  <si>
    <t>ศิวัชญา</t>
  </si>
  <si>
    <t>โภคภัณฑ์เจริญ</t>
  </si>
  <si>
    <t>จุฑามาศ</t>
  </si>
  <si>
    <t>ร่วมญาติ</t>
  </si>
  <si>
    <t>ธันยพร</t>
  </si>
  <si>
    <t>พิสิฐอมรชัย</t>
  </si>
  <si>
    <t>นิรนทร์</t>
  </si>
  <si>
    <t>สมบูรณ์</t>
  </si>
  <si>
    <t>สุทธิดา</t>
  </si>
  <si>
    <t>ถุงแก้ว</t>
  </si>
  <si>
    <t>ธนาพร</t>
  </si>
  <si>
    <t>บุญชู</t>
  </si>
  <si>
    <t>ยุพาพิน</t>
  </si>
  <si>
    <t>อติกานต์กุล</t>
  </si>
  <si>
    <t>อังคณา</t>
  </si>
  <si>
    <t>แวซอเหาะ</t>
  </si>
  <si>
    <t>ชฎาพร</t>
  </si>
  <si>
    <t>จีนชาวนา</t>
  </si>
  <si>
    <t>สุวรรณา</t>
  </si>
  <si>
    <t>เข็มแดง</t>
  </si>
  <si>
    <t>ธนพงศ์</t>
  </si>
  <si>
    <t>สารีอินทร์</t>
  </si>
  <si>
    <t>อัญชนา</t>
  </si>
  <si>
    <t>ขัตติยะวงศ์</t>
  </si>
  <si>
    <t>จิระศักดิ์</t>
  </si>
  <si>
    <t>ธาระจักร์</t>
  </si>
  <si>
    <t>ภภัสสร</t>
  </si>
  <si>
    <t>สิงหธรรม</t>
  </si>
  <si>
    <t>นิภาพร</t>
  </si>
  <si>
    <t>ปัญญา</t>
  </si>
  <si>
    <t>ชิษณุชา</t>
  </si>
  <si>
    <t>บุญละ</t>
  </si>
  <si>
    <t>ดวงฤทัย</t>
  </si>
  <si>
    <t>นิคมรัฐ</t>
  </si>
  <si>
    <t>สันติ</t>
  </si>
  <si>
    <t>ธรรมสุริเชษฐ์</t>
  </si>
  <si>
    <t>สังข์นุช</t>
  </si>
  <si>
    <t>เพ็ญนภา</t>
  </si>
  <si>
    <t>โอเต็ง</t>
  </si>
  <si>
    <t>อมรรัตน์</t>
  </si>
  <si>
    <t>ไมตรีสวัสดิ์</t>
  </si>
  <si>
    <t>ชวนันท์</t>
  </si>
  <si>
    <t>บุญล้ำ</t>
  </si>
  <si>
    <t>นิตยา</t>
  </si>
  <si>
    <t>น่วมพร้อมพันธุ์</t>
  </si>
  <si>
    <t>ศิวะณัฐ</t>
  </si>
  <si>
    <t>นาใจแก้ว</t>
  </si>
  <si>
    <t>0955313266</t>
  </si>
  <si>
    <t>0909894054</t>
  </si>
  <si>
    <t>0650964645</t>
  </si>
  <si>
    <t>0812558972</t>
  </si>
  <si>
    <t>0836194915</t>
  </si>
  <si>
    <t>0812465452</t>
  </si>
  <si>
    <t>0917082559</t>
  </si>
  <si>
    <t>0805925695</t>
  </si>
  <si>
    <t>0886995424</t>
  </si>
  <si>
    <t>0923718909</t>
  </si>
  <si>
    <t>0865144625</t>
  </si>
  <si>
    <t>0866610710</t>
  </si>
  <si>
    <t>0830035660</t>
  </si>
  <si>
    <t>0819140588</t>
  </si>
  <si>
    <t>0917163494</t>
  </si>
  <si>
    <t>0896340425</t>
  </si>
  <si>
    <t>0818445764</t>
  </si>
  <si>
    <t>0626859684</t>
  </si>
  <si>
    <t>084-099-9919</t>
  </si>
  <si>
    <t xml:space="preserve">084 099 9919 </t>
  </si>
  <si>
    <t>0993053882</t>
  </si>
  <si>
    <t>0811674241</t>
  </si>
  <si>
    <t>0815855013</t>
  </si>
  <si>
    <t>0886297825</t>
  </si>
  <si>
    <t>0855530177</t>
  </si>
  <si>
    <t>0806655923</t>
  </si>
  <si>
    <t>0936598162</t>
  </si>
  <si>
    <t>0871599725</t>
  </si>
  <si>
    <t>0897415402</t>
  </si>
  <si>
    <t>0961646551</t>
  </si>
  <si>
    <t>33/227  แขวงท่าข้าม  เขตบางขุนเทียน  กทม.</t>
  </si>
  <si>
    <t>105/201 ต.บางรักพัฒนา อ.บางบัวทอง จ.นนทบุรี</t>
  </si>
  <si>
    <t>62/69 ม.บางใหญ่ซิตี้ ต.เสาธงหิน อ.บางใหญ่ จ.นนทบุรี</t>
  </si>
  <si>
    <t>222/112 หมู่ 3 ต.พิมลราช อ.บางบัวทอง จ.นนทบุรี 11110</t>
  </si>
  <si>
    <t>399 ถ.สามเสน แขวงวชิรพยาบาล เขตดุสิต กรุงเทพฯ 10300</t>
  </si>
  <si>
    <t>699/407 ดีคอนโดธาร แขวงบางขุนศรี เขตบางกอกน้อย กทม. 10700</t>
  </si>
  <si>
    <t>27/110 หมู่บ้านพฤกษาทาวน์-พรีเว่ ถนนรัชดา-รามอินทรา แขวงรามอินทรา เขตคันนายาว กรุงเทพฯ</t>
  </si>
  <si>
    <t>19/1177 หฤทัยแมนชั่น ซ.งามวงค์วานๅคแยก8 ถ.งามวงค์วาน ต.บางเขน อ.เมืองนนท์ จ.นนทบุรี 11000</t>
  </si>
  <si>
    <t>328/49 ซ.ประชาราษฎร์สาย1/18 บางซื่อ กทม. 10800</t>
  </si>
  <si>
    <t>22/3 หมู่ 6 แขวงบางขุนเทียน เขตจอมทอง กรุงเทพมหานคร 10150</t>
  </si>
  <si>
    <t>69/219 รามคำแหง 164 มีนบุรี กทม.10510</t>
  </si>
  <si>
    <t>หมู่บ้านบัวทอง อ.บางรักพัฒนา จังหวัดนนทบุรี</t>
  </si>
  <si>
    <t xml:space="preserve">โรงเรียนวัดลาดกระบัง(ศีลาภิรัตอุปถัมภ์) ๓๐๗ ซอยร่มเกล้า ๒๗ ถนนร่มเกล้า แขวง/เขต ลาดกระบัง กทม </t>
  </si>
  <si>
    <t>มทร.พระนคร</t>
  </si>
  <si>
    <t>5/166 รามคำแหง หัวหมาก บางกะปิ กทม.</t>
  </si>
  <si>
    <t>86 ถนนพิษณุโบก แขวงสวนจิตรลดา ดุสิต กรุงเทพ 10300</t>
  </si>
  <si>
    <t>สาขาวัสดุศาสตร์อุตสาหกรรม คณะวิทยาศาสตร์และเทคโนโลยี</t>
  </si>
  <si>
    <t xml:space="preserve">98/203 หมู่ 5 ตำบลบางพลับ อำเภอปากเกร็ด จังหวัดนนทบุรี </t>
  </si>
  <si>
    <t>45/227 ถ.ประชาราษฏร์ สาย1 แขวงบางซื่อ เขตบางซื่อ กรุงเทพมหานคร</t>
  </si>
  <si>
    <t>52/591 พระราม 6 แมนชั่น แขวงบางอ้อ เขตบางพลัด กรุงเทพมหานคร</t>
  </si>
  <si>
    <t>21/278 ตำบลบางแม่นาง อำเภอบางใหญ่ จังหวัดนนทบุรี</t>
  </si>
  <si>
    <t>คณะครุศาสตร์อุตสาหกรรม มทร.พระนคร</t>
  </si>
  <si>
    <t>170 หมู่ 4 ต.ดอนมะสังข์ อ.เมือง จ.สุพรรณบุรี 72000</t>
  </si>
  <si>
    <t>แอ้ว</t>
  </si>
  <si>
    <t>ช่วยสัตย์</t>
  </si>
  <si>
    <t>จำเนียร</t>
  </si>
  <si>
    <t>สุ่มมาตย์</t>
  </si>
  <si>
    <t>เล็ก</t>
  </si>
  <si>
    <t>กองแก้ว</t>
  </si>
  <si>
    <t>จิรศักดิ์</t>
  </si>
  <si>
    <t>กลิ่นขจร</t>
  </si>
  <si>
    <t>นัดน้อย</t>
  </si>
  <si>
    <t>จันทอง</t>
  </si>
  <si>
    <t>สำราญ</t>
  </si>
  <si>
    <t>ศรีนุช</t>
  </si>
  <si>
    <t>โสภีร์</t>
  </si>
  <si>
    <t>เชียงศรี</t>
  </si>
  <si>
    <t>จุฑารัตน์</t>
  </si>
  <si>
    <t>ฤทธิ์น้อย</t>
  </si>
  <si>
    <t>พยุง</t>
  </si>
  <si>
    <t>บุญมี</t>
  </si>
  <si>
    <t>สท้าน</t>
  </si>
  <si>
    <t>สุวรรณศร</t>
  </si>
  <si>
    <t>แก้วเกลี้ยง</t>
  </si>
  <si>
    <t>ออมสิน</t>
  </si>
  <si>
    <t>ช่วยสัตว์</t>
  </si>
  <si>
    <t>จารินทร์</t>
  </si>
  <si>
    <t>เจ้าวรรณ</t>
  </si>
  <si>
    <t>สำรวย</t>
  </si>
  <si>
    <t>งามแก้ว</t>
  </si>
  <si>
    <t>สมศักดิ์</t>
  </si>
  <si>
    <t>เฉยเฉลียง</t>
  </si>
  <si>
    <t>ณรงค์</t>
  </si>
  <si>
    <t>วิเชียนเทียบ</t>
  </si>
  <si>
    <t>แก่น</t>
  </si>
  <si>
    <t>ฤาจิตรา</t>
  </si>
  <si>
    <t>พรนัชชา</t>
  </si>
  <si>
    <t>ฟื้น</t>
  </si>
  <si>
    <t>สมพึ่งทรัพย์</t>
  </si>
  <si>
    <t>ประชุม</t>
  </si>
  <si>
    <t>บัวเรือง</t>
  </si>
  <si>
    <t>พัชรพร</t>
  </si>
  <si>
    <t>เหลืองดำรงค์</t>
  </si>
  <si>
    <t>ศศิกานต์</t>
  </si>
  <si>
    <t>โยโพธิ์</t>
  </si>
  <si>
    <t>พิชญาภา</t>
  </si>
  <si>
    <t>นนสืบเผ่า</t>
  </si>
  <si>
    <t>ณัฐนันท์</t>
  </si>
  <si>
    <t>ฟักประไพ</t>
  </si>
  <si>
    <t>สุรชัย</t>
  </si>
  <si>
    <t>พัชรศรี</t>
  </si>
  <si>
    <t>จันทร์ศรี</t>
  </si>
  <si>
    <t>นางฟ้า</t>
  </si>
  <si>
    <t>กรวีร์</t>
  </si>
  <si>
    <t>ก้ำวคุ้มครอง</t>
  </si>
  <si>
    <t>ชลดา</t>
  </si>
  <si>
    <t>อินกานา</t>
  </si>
  <si>
    <t>ชินัฐตา</t>
  </si>
  <si>
    <t>สอนสิน</t>
  </si>
  <si>
    <t>มากพยัพ</t>
  </si>
  <si>
    <t>นภัสกร</t>
  </si>
  <si>
    <t>ชูแต่ง</t>
  </si>
  <si>
    <t>พิชญา</t>
  </si>
  <si>
    <t>วิริฒิญา</t>
  </si>
  <si>
    <t>กลิ่นจำปา</t>
  </si>
  <si>
    <t>โรงเรียนอุบลรัตนราชกัญญาราชวิทยาลัย นครปฐม จังหวัดนครปฐม</t>
  </si>
  <si>
    <t>ธีรานันท์</t>
  </si>
  <si>
    <t>แซ่ลิ้ม</t>
  </si>
  <si>
    <t>ศุภกร</t>
  </si>
  <si>
    <t>คล้ายเมือง</t>
  </si>
  <si>
    <t>หนึ่งฤทัย</t>
  </si>
  <si>
    <t>วงษ์ดียิ่ง</t>
  </si>
  <si>
    <t>จิรัสยา</t>
  </si>
  <si>
    <t>รุ่งสวัสดิ์</t>
  </si>
  <si>
    <t>ทูน</t>
  </si>
  <si>
    <t>เหล่าปาน</t>
  </si>
  <si>
    <t>อันดา</t>
  </si>
  <si>
    <t>แย้มสวน</t>
  </si>
  <si>
    <t>พิมพ์ชนก</t>
  </si>
  <si>
    <t>รอดดอนไพร</t>
  </si>
  <si>
    <t>ทวีรชฏ</t>
  </si>
  <si>
    <t>แซ่คู</t>
  </si>
  <si>
    <t>สุรเชษฐ์</t>
  </si>
  <si>
    <t>ช่อพิพฤกษ์</t>
  </si>
  <si>
    <t>อนุกุล</t>
  </si>
  <si>
    <t>ป่าทอง</t>
  </si>
  <si>
    <t>เอกชัย</t>
  </si>
  <si>
    <t>บุญนิยม</t>
  </si>
  <si>
    <t>ฤทธิพร</t>
  </si>
  <si>
    <t>แซ่ลิ่ม</t>
  </si>
  <si>
    <t>วีรปริญา</t>
  </si>
  <si>
    <t>ยังวัน</t>
  </si>
  <si>
    <t>เด็กกหญิง</t>
  </si>
  <si>
    <t>อภิรดา</t>
  </si>
  <si>
    <t>เพียนไทยสงค์</t>
  </si>
  <si>
    <t>ดวงตะวัน</t>
  </si>
  <si>
    <t>ทองรมย์</t>
  </si>
  <si>
    <t>ศิรักษ์ฤดี</t>
  </si>
  <si>
    <t>เทพสมบัติ</t>
  </si>
  <si>
    <t>สิริยากร</t>
  </si>
  <si>
    <t>ก้องวิวัฒน์พงศ์</t>
  </si>
  <si>
    <t>วรัญญา</t>
  </si>
  <si>
    <t>เชิดฉาย</t>
  </si>
  <si>
    <t>ธวัชชัย</t>
  </si>
  <si>
    <t>ธิดานันท์</t>
  </si>
  <si>
    <t>หัสดี</t>
  </si>
  <si>
    <t>พิมพ์นิภา</t>
  </si>
  <si>
    <t>เอกจีน</t>
  </si>
  <si>
    <t>อัครพร</t>
  </si>
  <si>
    <t>มหาวงษ์</t>
  </si>
  <si>
    <t>ภาณุพงษ์</t>
  </si>
  <si>
    <t>มีเย็น</t>
  </si>
  <si>
    <t>ธนกฤต</t>
  </si>
  <si>
    <t>ผิวนวล</t>
  </si>
  <si>
    <t>ธนาธิป</t>
  </si>
  <si>
    <t>อ่อนครองแบ่ง</t>
  </si>
  <si>
    <t>อณิคม</t>
  </si>
  <si>
    <t>มาศิริ</t>
  </si>
  <si>
    <t>พีรวัส</t>
  </si>
  <si>
    <t>เสนานุช</t>
  </si>
  <si>
    <t>รมณียา</t>
  </si>
  <si>
    <t>ผึ้งบำรุง</t>
  </si>
  <si>
    <t xml:space="preserve">โรงเรียนบ้านหนองงูเหลือม (ประชารัฐบำรุง) จังหวัดนครปฐม </t>
  </si>
  <si>
    <t>ธนาเดช</t>
  </si>
  <si>
    <t>ทองธนบดีกุล</t>
  </si>
  <si>
    <t>อนุรักษ์</t>
  </si>
  <si>
    <t>พรสมบูรณ์ศิริ</t>
  </si>
  <si>
    <t>ปัญญพร</t>
  </si>
  <si>
    <t>จุ้ยเทียน</t>
  </si>
  <si>
    <t>กมนทรรศน์</t>
  </si>
  <si>
    <t>กลิ่นโพธิ์กลับ</t>
  </si>
  <si>
    <t>ดุษฎี</t>
  </si>
  <si>
    <t>ปรีชากร</t>
  </si>
  <si>
    <t>มาลัย</t>
  </si>
  <si>
    <t>การินตา</t>
  </si>
  <si>
    <t>สุภาวดี</t>
  </si>
  <si>
    <t>แก้วมีมาก</t>
  </si>
  <si>
    <t>องค์การบริหารส่วนตำบลท่าคอย</t>
  </si>
  <si>
    <t>อ้อยจู</t>
  </si>
  <si>
    <t>ยี่ศาร</t>
  </si>
  <si>
    <t>แซบ</t>
  </si>
  <si>
    <t>ใจดี</t>
  </si>
  <si>
    <t>ชอบ</t>
  </si>
  <si>
    <t>รุ่งโรจน์</t>
  </si>
  <si>
    <t>สันทัด</t>
  </si>
  <si>
    <t>ลักวิรวงศ์</t>
  </si>
  <si>
    <t>ยุภานรรณ</t>
  </si>
  <si>
    <t>สมจิต</t>
  </si>
  <si>
    <t>นฤพล</t>
  </si>
  <si>
    <t>อินทร์สวัสดิ์</t>
  </si>
  <si>
    <t>วันเพ็ญ</t>
  </si>
  <si>
    <t>สีนาค</t>
  </si>
  <si>
    <t>นิรมิต</t>
  </si>
  <si>
    <t>แท่นประเสริฐกุล</t>
  </si>
  <si>
    <t>สมทรง</t>
  </si>
  <si>
    <t>มะละคำ</t>
  </si>
  <si>
    <t>พรสุรัย</t>
  </si>
  <si>
    <t>อุทัย</t>
  </si>
  <si>
    <t>อิ่มใจ</t>
  </si>
  <si>
    <t>สมพร</t>
  </si>
  <si>
    <t>ภนบัว</t>
  </si>
  <si>
    <t>อ้าง</t>
  </si>
  <si>
    <t>สุกัญญา</t>
  </si>
  <si>
    <t>แก้มเทพ</t>
  </si>
  <si>
    <t>นารีรัตน์</t>
  </si>
  <si>
    <t>บอนไทยสงค์</t>
  </si>
  <si>
    <t>สุชาติ</t>
  </si>
  <si>
    <t>กิ่มจิต</t>
  </si>
  <si>
    <t>ธีรพร</t>
  </si>
  <si>
    <t>คงัฒนา</t>
  </si>
  <si>
    <t>วิไลวรรณ</t>
  </si>
  <si>
    <t>วิวัณน์</t>
  </si>
  <si>
    <t>นาสาว</t>
  </si>
  <si>
    <t>นันทนา</t>
  </si>
  <si>
    <t>คงวัฒนา</t>
  </si>
  <si>
    <t>เจดดุ</t>
  </si>
  <si>
    <t>บันลือ</t>
  </si>
  <si>
    <t>อรธร</t>
  </si>
  <si>
    <t>สุพัด</t>
  </si>
  <si>
    <t>ซ่อจันทร์</t>
  </si>
  <si>
    <t>เพ็ญนาภา</t>
  </si>
  <si>
    <t>ปรางต์รัตน์</t>
  </si>
  <si>
    <t>ประสาท</t>
  </si>
  <si>
    <t>กลมเกลียว</t>
  </si>
  <si>
    <t>ประคอง</t>
  </si>
  <si>
    <t>ดิษฐกลั่น</t>
  </si>
  <si>
    <t>โสภิดา</t>
  </si>
  <si>
    <t>บุญเอนกทรัพย์</t>
  </si>
  <si>
    <t>นาตาลี</t>
  </si>
  <si>
    <t>ก๊กเครือ</t>
  </si>
  <si>
    <t>ณัฎฐนันท์</t>
  </si>
  <si>
    <t>หลีหลาย</t>
  </si>
  <si>
    <t>อริสรา</t>
  </si>
  <si>
    <t>ฉิมอินทร์</t>
  </si>
  <si>
    <t>วิชุดา</t>
  </si>
  <si>
    <t>ทองเผือก</t>
  </si>
  <si>
    <t xml:space="preserve">จัดอบรมด้านการนำประเด็นปัญหาและความต้องการของชุมชน </t>
  </si>
  <si>
    <t>ผู้ช่วยศาสตราจารย์ ดร.</t>
  </si>
  <si>
    <t xml:space="preserve">ผกามาศ  </t>
  </si>
  <si>
    <t>ชูสิทธิ์</t>
  </si>
  <si>
    <t xml:space="preserve">ขนิษฐา </t>
  </si>
  <si>
    <t>ดร.</t>
  </si>
  <si>
    <t xml:space="preserve"> ทองคำ</t>
  </si>
  <si>
    <t>ศิวกร</t>
  </si>
  <si>
    <t>ตลับนาค</t>
  </si>
  <si>
    <t>วิไล</t>
  </si>
  <si>
    <t>สุทธิจิตรทิวา</t>
  </si>
  <si>
    <t>ดวงกมล</t>
  </si>
  <si>
    <t>ทองยอดแก้ว</t>
  </si>
  <si>
    <t>ดลพร</t>
  </si>
  <si>
    <t>ศรีฟ้า</t>
  </si>
  <si>
    <t xml:space="preserve">เกษม </t>
  </si>
  <si>
    <t>เขษมพุฒเรืองศรี</t>
  </si>
  <si>
    <t>อาจารย์</t>
  </si>
  <si>
    <t xml:space="preserve">สิริพงษ์           </t>
  </si>
  <si>
    <t>สุวรรณประภักดิ์</t>
  </si>
  <si>
    <t xml:space="preserve">กชพรรณ                    </t>
  </si>
  <si>
    <t>กระตุฤกษ์</t>
  </si>
  <si>
    <t>ผู้ช่วยศาสตราจารย์</t>
  </si>
  <si>
    <t>ผุสสดี</t>
  </si>
  <si>
    <t>วัฒนเมธา</t>
  </si>
  <si>
    <t>ศิรินทิพย์</t>
  </si>
  <si>
    <t>กุลจิตรตรี</t>
  </si>
  <si>
    <t xml:space="preserve">วรเชษฐ์  </t>
  </si>
  <si>
    <t>อสิพงษ์</t>
  </si>
  <si>
    <t>วรินธร</t>
  </si>
  <si>
    <t>บุญยะโรจน์</t>
  </si>
  <si>
    <t>ศิริชัย</t>
  </si>
  <si>
    <t>สาระมนัส</t>
  </si>
  <si>
    <t xml:space="preserve">อัชนา </t>
  </si>
  <si>
    <t>สิริรัตน์</t>
  </si>
  <si>
    <t>พานิช</t>
  </si>
  <si>
    <t>จักรกฤษณ์</t>
  </si>
  <si>
    <t>ยิ้มแฉ่ง</t>
  </si>
  <si>
    <t>ชาติตำนาญ</t>
  </si>
  <si>
    <t xml:space="preserve">นิลมิต </t>
  </si>
  <si>
    <t>นิลาศ</t>
  </si>
  <si>
    <t xml:space="preserve">สมยศ </t>
  </si>
  <si>
    <t>แสงจันทร์</t>
  </si>
  <si>
    <t xml:space="preserve">ประภาส  </t>
  </si>
  <si>
    <t>วรรณยศ</t>
  </si>
  <si>
    <t xml:space="preserve">นฤพน </t>
  </si>
  <si>
    <t>ไพศาลตันติวงศ์</t>
  </si>
  <si>
    <t xml:space="preserve">ศรัณย์  </t>
  </si>
  <si>
    <t>จันทร์แก้ว</t>
  </si>
  <si>
    <t xml:space="preserve">ณัฎฐธิดา </t>
  </si>
  <si>
    <t>เริงธนพิบูลย์</t>
  </si>
  <si>
    <t xml:space="preserve">เกียรติพงษ์ </t>
  </si>
  <si>
    <t>ศรีจันทึก</t>
  </si>
  <si>
    <t>ศศิประภา</t>
  </si>
  <si>
    <t>เวชศิลป์</t>
  </si>
  <si>
    <t>สุนทร</t>
  </si>
  <si>
    <t>บินกาซานี</t>
  </si>
  <si>
    <t>อุทัยวรรณ</t>
  </si>
  <si>
    <t>ประสงค์เงิน</t>
  </si>
  <si>
    <t>พิมพ์จุพา</t>
  </si>
  <si>
    <t>พิกุลทอง</t>
  </si>
  <si>
    <t>คณิต</t>
  </si>
  <si>
    <t>อยู่สมบูรณ์</t>
  </si>
  <si>
    <t>สุชาวดี เดชทองจันทร์</t>
  </si>
  <si>
    <t>ลิมปนนาคทอง</t>
  </si>
  <si>
    <t>เบญจพร</t>
  </si>
  <si>
    <t>สังข์เอี่ยม</t>
  </si>
  <si>
    <t>สำนักอุทยานวิทยาศาสตร์และอุตสาหกรรมมหาวิทยาลัยเทคโนโลยีพระจอมเกล้าธนบุรี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</si>
  <si>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</si>
  <si>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</si>
  <si>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</si>
  <si>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</si>
  <si>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</si>
  <si>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</si>
  <si>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</si>
  <si>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</si>
  <si>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</si>
  <si>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</si>
  <si>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</si>
  <si>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</si>
  <si>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</si>
  <si>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</si>
  <si>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</si>
  <si>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</si>
  <si>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</si>
  <si>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</si>
  <si>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</si>
  <si>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</si>
  <si>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</si>
  <si>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</si>
  <si>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</si>
  <si>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</si>
  <si>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</si>
  <si>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</si>
  <si>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</si>
  <si>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</si>
  <si>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</si>
  <si>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</si>
  <si>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</si>
  <si>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</si>
  <si>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</si>
  <si>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</si>
  <si>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</si>
  <si>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</si>
  <si>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</si>
  <si>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</si>
  <si>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</si>
  <si>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</si>
  <si>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</si>
  <si>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</si>
  <si>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</si>
  <si>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</si>
  <si>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</si>
  <si>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</si>
  <si>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</si>
  <si>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</si>
  <si>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</si>
  <si>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</si>
  <si>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</si>
  <si>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</si>
  <si>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</si>
  <si>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</si>
  <si>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</si>
  <si>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</si>
  <si>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</si>
  <si>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</si>
  <si>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</si>
  <si>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</si>
  <si>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</si>
  <si>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</si>
  <si>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</si>
  <si>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</si>
  <si>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</si>
  <si>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</si>
  <si>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อบรมอบรมหลักสูตร การยืดอายุไส้อั่ว และลูกอมจากนวมส้มโอ ตลอดจนแนะแนวการเข้าศึกษาต่อ ให้แก่โรงเรียน เมื่อวันที่ 28 มกราคม 2569 ณ โรงเรียนอุบลรัตนราชกัญญาราชวิทยาลัย จังหวัดนครปฐม จำนวน 20 คน</t>
  </si>
  <si>
    <t>แจกแผ่นพับประชาสัมพันธ์งานคลินิกเทคโนโลยี ในโครงการส่งเสริมการบริการสังคมสุ่การถ่ายทอดเทคโนโลยี (Technology Transfar) รุ่นที่ 1 วันที่ 12 กุมภาพันธ์ 2569 หลักสูตร การพัฒนาช่องทางการตลาดผ่านเว็บไซต์ แก่นักเรียนและครู ในโรงเรียนบ้านหนองงูเหลือม (ประชารัฐบำรุง) จำนวน 28 คน</t>
  </si>
  <si>
    <t>แจกแผ่นพับประชาสัมพันธ์งานคลินิกเทคโนโลยี ในโครงการส่งเสริมการบริการสังคมสุ่การถ่ายทอดเทคโนโลยี (Technology Transfar) รุ่นที่ 1 วันที่ 10 กุมภาพันธ์ 2569  โรงเรียนอุบลรัตนราชกัญญาราชวิทยาลัย นครปฐม หลักสูตร การพัฒนาช่องทางการตลาด การจัดจำหน่ายผ่านเพจเฟสบุ๊ค การสร้างสื่อส่งเสริมการตลาดที่เหมาะสม จำนวน 14 คน</t>
  </si>
  <si>
    <t>แจกแผ่นพับประชาสัมพันธ์งานคลินิกเทคโนโลยี ในโครงการส่งเสริมการบริการสังคมสุ่การถ่ายทอดเทคโนโลยี (Technology Transfar) รุ่นที่ 2 ถ่ายทอดเทคโนโลยีด้าน “การสร้างสื่อวิดีโอด้วยเทคโนโลยี AI และการตัดต่ออย่างมีประสิทธิภาพ” แก่อาจารย์ นักวิชาการ และบุคลากร ราชมงคลพระนคร ระหว่างวันที่ 19-20 กุมภาพันธ์ 2569 ณ ห้อง Language Institute ชั้น 5 อาคารอเนกประสงค์ และห้องศูนย์การเรียนรู้ Big Data Virtual Lab ชั้น 4 อาคารราชบุรีดิเรกฤทธิ์ จำนวน 32 คน</t>
  </si>
  <si>
    <t>แจกแผ่นพับประชาสัมพันธ์งานคลินิกเทคโนโลยี ในโครงการ “สร้างสรรค์อาชีพ สานฝันคนพิการ : หลักสูตรแปรรูปผลิตภัณฑ์และของที่ระลึก” วันที่ 6 กุมภาพันธ์ 2569  ณ องค์การบริหารส่วนตำบลวังม่วง อำเภอวังม่วง จังหวัดสระบุรี จำนวน 20 คน</t>
  </si>
  <si>
    <t>37 ซอย 13/2  ถนนสามัคคี แขวงท่าทราย  เขตเมืองนนทบุรี จ.นนทบุรี 11000</t>
  </si>
  <si>
    <t>299/175 หมุ่ที่ 1 ตำบลบางคูวัด อำเภอเมืองปทุมธานี จังหวัดปทุมธานี</t>
  </si>
  <si>
    <t>19/65 โครงการ SC ASSET หมู่บ้านเวนิว พระราม 9 ถนนกาญจนาภิเษก แขวงทับช้าง เขตสะพานสูง กทม. 10250</t>
  </si>
  <si>
    <t>19/65 โครงการ SC ASSET หมู่บ้านเวนิวพระราม 9 - กรุงเทพกรีฑา ถนนกาญจนาภิเษก แขวงทับช้าง เขตสะพานสูง กรุงเทพมหานคร 10250</t>
  </si>
  <si>
    <t>คณะเทคโนโลยีคหกรรมศาสตร์ มทร.พระนคร</t>
  </si>
  <si>
    <t>88/106 ม.กัสโต้ ปิ่นเกล้า-จรัญฯ ต.วัดชลอ อ.บางกรวย จ.นนทบุรี 11130</t>
  </si>
  <si>
    <t>1566/4 หมู่บ้านพิบูลย์บางซื่อ ถนนประชาราษฎร์ 1 แขวงวงษ์สว่าง เขตบางซื่อ กรุงเทพมหานคร 10800</t>
  </si>
  <si>
    <t>คณะเทคโนโลยีสื่อสารมวลชน มทร.พระนคร</t>
  </si>
  <si>
    <t>36/12 หมู่บ้านโกลเด้นทาวน์ (วงศ์สว่าง-แคราย) ถ.นนทบุรี ต.สวนใหญ่ อ.เมืองนนทุบรี จ.นนทบุรี 11000</t>
  </si>
  <si>
    <t>52(16/37) ซ.พิบูลสงคราม 22 แยก 4 ถ.พิบูลสงคราม ต.ตลาดขวัญ อ.เมือง จ.นนทบุรี 11000</t>
  </si>
  <si>
    <t>255/385 ถนนลาดพร้าว แขวงสามเสนนอก เขตห้วยขวาง กรุงเทพมหานคร</t>
  </si>
  <si>
    <t>367/121-3 จรัญสนิทวงศ์ 31/3 บางขุนศรี เขตบางพลัด กทม.10700</t>
  </si>
  <si>
    <t>100/272 หมู่ 1 ซ.3 ม.ธารารินทร์ ต.คูคต อ.ลำลูกกา จ.ปทุมธานี</t>
  </si>
  <si>
    <t>18/56 หมู่ที่5 ต.บางพูด อ.ปากเกร็ด จ.นนทบุรี</t>
  </si>
  <si>
    <t>คณะวิทยาศาสตร์และเทคโนโลยี มทร.พระนคร</t>
  </si>
  <si>
    <t>124/24 ตำบลสวนพริกไทย อำเภอเมือง จังหวัดปทุมธานี</t>
  </si>
  <si>
    <t>3 ซอยเลี่ยงเมืองนนท์5 แยก2/4 ต สวนใหญ่ อ เมือง จ นนทบุรี</t>
  </si>
  <si>
    <t>61 ซอยรามคำแหง 76 ถนนรามคำแหง หัวหมาก บางกะปิ กรุงเทพมหานคร 10240</t>
  </si>
  <si>
    <t>34/367 ซอยวัดเวฬุวนาราม 21 เเขวงดอนเมือง เขตดอนเมือง กรุงเทพฯ</t>
  </si>
  <si>
    <t>17/3 ม.1 ต.บางรักใหญ่ อ.บางบัวทอง จ.นนทบุรี</t>
  </si>
  <si>
    <t>282/68 ซ.กุศลศิลป์ ถ.สรรพาวุธ แขวงบางนา เขตบางนา กรุงเทพฯ 10260</t>
  </si>
  <si>
    <t>168/25  ถ.เพิ่มสิน เขตคลองถนน แขวงสายไหม กทม.</t>
  </si>
  <si>
    <t>คณะอุตสาหกรรมสิ่งทอและออกแบบแฟชั่น เลขที่ 517 ถ.นครสวรรค์ แขวงสวนจิตรลดา เขตดึสิต กรุงเทพมหานคร 10300</t>
  </si>
  <si>
    <t>399/14ต.บางเดื่อ อ.เมือง จ.ปทุมธานี</t>
  </si>
  <si>
    <t>74  เพชรเกษม 42 แยก แขวงบางจาก เขตภาษีเจริญ กทม 10160</t>
  </si>
  <si>
    <t>หมุ่บ้านร่มทิพย์ ถนนหทัยราษฎร์ เขตมีนบุรี</t>
  </si>
  <si>
    <t>คณะสถาปัตยกรรมศาสตร์และการออกแบบ มทร.พระนคร</t>
  </si>
  <si>
    <t>24 ซอยงามวงศ์วาน 47 แยก 20 ถนนงามวงศ์วาน แขวงทุ่งสองห้อง เขตหลักสี่ กทม.</t>
  </si>
  <si>
    <t>สำนักวิทยบริการและเทคโนโลยีสารสนเทศ มทร.พระนคร</t>
  </si>
  <si>
    <t>117 ม.3 ตำบลวังม่วง อำเภอวังม่วง จังหวัดสระบุรี</t>
  </si>
  <si>
    <t>18 หมู่ที่ 9 ตำบลวังม่วง อำเภอวังม่วง จังหวัดสระบุรี</t>
  </si>
  <si>
    <t>111 ม.3 ตำบลวังม่วง อำเภอวังม่วง จังหวัดสระบุรี</t>
  </si>
  <si>
    <t>254 ม.9 ตำบลวังม่วง อำเภอวังม่วง จังหวัดสระบุรี</t>
  </si>
  <si>
    <t>269 ม.9 ตำบลวังม่วง อำเภอวังม่วง จังหวัดสระบุรี</t>
  </si>
  <si>
    <t>11 ม.9 ตำบลวังม่วง อำเภอวังม่วง จังหวัดสระบุรี</t>
  </si>
  <si>
    <t>46 ม.9 ตำบลวังม่วง อำเภอวังม่วง จังหวัดสระบุรี</t>
  </si>
  <si>
    <t>196 ม.8 ตำบลวังม่วง อำเภอวังม่วง จังหวัดสระบุรี</t>
  </si>
  <si>
    <t>2 ม.12 ตำบลวังม่วง อำเภอวังม่วง จังหวัดสระบุรี</t>
  </si>
  <si>
    <t>64/1 ม.8 ตำบลวังม่วง อำเภอวังม่วง จังหวัดสระบุรี</t>
  </si>
  <si>
    <t>67 ม.16 ตำบลวังม่วง อำเภอวังม่วง จังหวัดสระบุรี</t>
  </si>
  <si>
    <t>88/1 ม.14 ตำบลวังม่วง อำเภอวังม่วง จังหวัดสระบุรี</t>
  </si>
  <si>
    <t>122 ม.9 ตำบลวังม่วง อำเภอวังม่วง จังหวัดสระบุรี</t>
  </si>
  <si>
    <t>72 ม.9 ตำบลวังม่วง อำเภอวังม่วง จังหวัดสระบุรี</t>
  </si>
  <si>
    <t>28 ม.9 ตำบลวังม่วง อำเภอวังม่วง จังหวัดสระบุรี</t>
  </si>
  <si>
    <t>50 ม.13 ตำบลวังม่วง อำเภอวังม่วง จังหวัดสระบุรี</t>
  </si>
  <si>
    <t xml:space="preserve"> 99 ม.7 ตำบลวังม่วง อำเภอวังม่วง จังหวัดสระบุรี</t>
  </si>
  <si>
    <t>ม.13 ตำบลวังม่วง อำเภอวังม่วง จังหวัดสระบุรี</t>
  </si>
  <si>
    <t>จิตตินันธ์</t>
  </si>
  <si>
    <t>พูสุวรรณ</t>
  </si>
  <si>
    <t>โรงเรียนบ้านหนองงูเหลือม (ประชารัฐบำรุง) จังหวัดนครปฐม</t>
  </si>
  <si>
    <t>ธันวา</t>
  </si>
  <si>
    <t>จิดาภา</t>
  </si>
  <si>
    <t>หินซุย</t>
  </si>
  <si>
    <t>ซอ</t>
  </si>
  <si>
    <t>ชมพู่</t>
  </si>
  <si>
    <t>นังลี่</t>
  </si>
  <si>
    <t>ธนวัช</t>
  </si>
  <si>
    <t>พิทักษ์วงศ์สา</t>
  </si>
  <si>
    <t>ผิวพราม</t>
  </si>
  <si>
    <t>ชาญกฤษ</t>
  </si>
  <si>
    <t>แก้วบวร</t>
  </si>
  <si>
    <t>พิมลรัตน์</t>
  </si>
  <si>
    <t>ทวีวีรพันธ์</t>
  </si>
  <si>
    <t>รวงข้าว</t>
  </si>
  <si>
    <t>วิมลวรรณ</t>
  </si>
  <si>
    <t>กิตติวิริยะการ</t>
  </si>
  <si>
    <t>ศุภมาศ</t>
  </si>
  <si>
    <t>โยธา</t>
  </si>
  <si>
    <t>จักรี</t>
  </si>
  <si>
    <t>โพธิสาร</t>
  </si>
  <si>
    <t>กชนันท์</t>
  </si>
  <si>
    <t>จันทร์เทวี</t>
  </si>
  <si>
    <t>กัณฑ์ณภัทรสรณ์</t>
  </si>
  <si>
    <t>รุ่งแสง</t>
  </si>
  <si>
    <t>จิรัชยา</t>
  </si>
  <si>
    <t>บัวไคล</t>
  </si>
  <si>
    <t>ณัฏฐพร</t>
  </si>
  <si>
    <t>ชิตพันธุ์</t>
  </si>
  <si>
    <t>สุพิชฌาย์</t>
  </si>
  <si>
    <t>เปาอินทร์</t>
  </si>
  <si>
    <t>กัน</t>
  </si>
  <si>
    <t>ปภัสสร</t>
  </si>
  <si>
    <t>จันทรประภาพกุล</t>
  </si>
  <si>
    <t>อมีนา</t>
  </si>
  <si>
    <t>กัญญาพรรณ</t>
  </si>
  <si>
    <t>สิริกุลอุดมโชค</t>
  </si>
  <si>
    <t>ธนิดา</t>
  </si>
  <si>
    <t>คำสังวาลย์</t>
  </si>
  <si>
    <t>ทอฝัน</t>
  </si>
  <si>
    <t>จันทรัตน์</t>
  </si>
  <si>
    <t>ประริชาติ</t>
  </si>
  <si>
    <t>ปานคง</t>
  </si>
  <si>
    <t>นันนภัทร</t>
  </si>
  <si>
    <t>นิธากร</t>
  </si>
  <si>
    <t>ปวรรัตน์</t>
  </si>
  <si>
    <t>จุ้ยประชา</t>
  </si>
  <si>
    <t>เหนือเกตุ</t>
  </si>
  <si>
    <t>ณัฐภูมิทร์</t>
  </si>
  <si>
    <t>จันทร์บุตร</t>
  </si>
  <si>
    <t>วรโชติ</t>
  </si>
  <si>
    <t>ฉิมพลี</t>
  </si>
  <si>
    <t>นุชวรา</t>
  </si>
  <si>
    <t>ปัณณภัทร</t>
  </si>
  <si>
    <t>สร้อยสน</t>
  </si>
  <si>
    <t>พราวฟ้า</t>
  </si>
  <si>
    <t>ปอฉิม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</si>
  <si>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</si>
  <si>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</si>
  <si>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</si>
  <si>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</si>
  <si>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</si>
  <si>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</si>
  <si>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</si>
  <si>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</si>
  <si>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</si>
  <si>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</si>
  <si>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</si>
  <si>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</si>
  <si>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อบรมหอบรมลักสูตรการทำน้ำวุ้นใบเตย และเค้กเปียกอ่อนใบเตย แก่นักเรียนและครูในโรงเรียนบ้านหนองงูเหลือม (ประชารัฐบำรุง) จังหวัดนครปฐม  เมื่อวันที่ 26 มกราคม 2569 จำนวน 34 คน</t>
  </si>
  <si>
    <t>287</t>
  </si>
  <si>
    <t>ชมพูนุช</t>
  </si>
  <si>
    <t>สุวรรณคำ</t>
  </si>
  <si>
    <t>62/1 หมู่ที่ 3 ต.เกาะเกร็ด อ.ปากเกร็ด จ.นนทบุรี 11120</t>
  </si>
  <si>
    <t>แจกแผ่นพับประชาสัมพันธ์ภายใต้โครงการพัฒนาผลิตภัณฑ์ผ้าบาติกและดอกไม้ใยบัว เพื่อยกระดับการท่องเที่ยวของชุมชนในตำบลเกาะเกร็ด จังหวัดนนทบุรี ปีที่ 3  ณ วิสาหกิจชุมชนผ้าบาติกและดอกไม้ใยบัว อำเภอปากเกร็ด จังหวัดนนทบุรี ในวันที่ 13 พฤษภาคม 2569 จำนวน 26 คน</t>
  </si>
  <si>
    <t>วีรดา</t>
  </si>
  <si>
    <t>ศักดาหาญ</t>
  </si>
  <si>
    <t>60/1 หมู่ที่ 3 ต.เกาะเกร็ด อ.ปากเกร็ด จ.นนทบุรี 11120</t>
  </si>
  <si>
    <t>มาเรียม</t>
  </si>
  <si>
    <t>โปรดปราน</t>
  </si>
  <si>
    <t>90/662 ต.ท่าอิฐ อ.ปากเกร็ด จ.นนทบุรี</t>
  </si>
  <si>
    <t>สมใจ</t>
  </si>
  <si>
    <t>106/37 หมู่ที่ 6 ต.ท่าอิฐ อ.ปากเกร็ด จ.นนทบุรี</t>
  </si>
  <si>
    <t>อัจฉรา</t>
  </si>
  <si>
    <t>สุขประสงค์</t>
  </si>
  <si>
    <t>บ้านบาติก ต.เกาะเกร็ด อ.ปากเกร็ด จ.นนทบุรี 11120</t>
  </si>
  <si>
    <t>54 หมู่ที่ 3 ต.ท่าอิฐ อ.ปากเกร็ด จ.นนทบุรี</t>
  </si>
  <si>
    <t>วันชัย</t>
  </si>
  <si>
    <t>54/7 หมู่ที่ 3 ต.เกาะเกร็ด อ.ปากเกร็ด จ.นนทบุรี 11120</t>
  </si>
  <si>
    <t>มาลิวัลย์</t>
  </si>
  <si>
    <t>ขาวด่อน</t>
  </si>
  <si>
    <t>33 หมู่ที่ 3 ต.ปากเกร็ด อ.ปากเกร็ด จ.นนทบุรี 11120</t>
  </si>
  <si>
    <t>มาริสา</t>
  </si>
  <si>
    <t>บุญมาก</t>
  </si>
  <si>
    <t>55 หมู่ที่ 3 ต.เกาะเกร็ด อ.ปากเกร็ด จ.นนทบุรี 11120</t>
  </si>
  <si>
    <t>ธนพัฒน์</t>
  </si>
  <si>
    <t>มีคล้ำ</t>
  </si>
  <si>
    <t>55 หมู่ที่3 ตำบลเกาะเกร็ด อำเภอปากเกร็ด จังหวัดนนทบุรี 11120</t>
  </si>
  <si>
    <t>อนงค์</t>
  </si>
  <si>
    <t>แมะกัน</t>
  </si>
  <si>
    <t>70 หมู่ที่ 2 ต.เกาะเกร็ด อ.ปากเกร็ด จ.นนทบุรี</t>
  </si>
  <si>
    <t>มยุรี</t>
  </si>
  <si>
    <t>เหล็กดี</t>
  </si>
  <si>
    <t>53/155 หมู่ที่3 ตำบลเกาะเกร็ด อำเภอปากเกร็ด จังหวัดนนทบุรี 11120</t>
  </si>
  <si>
    <t>ลัดดา</t>
  </si>
  <si>
    <t>หมัดเขียว</t>
  </si>
  <si>
    <t>ปราณี</t>
  </si>
  <si>
    <t>วันยาเล</t>
  </si>
  <si>
    <t>รัตนา</t>
  </si>
  <si>
    <t>เจริญสิงห์</t>
  </si>
  <si>
    <t>65/5 หมู่ที่ 3 ต.ปากเกร็ด อ.ปากเกร็ด จ.นนทบุรี 11120</t>
  </si>
  <si>
    <t>288</t>
  </si>
  <si>
    <t>มาลี</t>
  </si>
  <si>
    <t xml:space="preserve"> วิสาหกิจชุมชนผ้าบาติกและดอกไม้ใยบัว อำเภอปากเกร็ด จังหวัดนนทบุรี </t>
  </si>
  <si>
    <t>289</t>
  </si>
  <si>
    <t>สุภาภรณ์</t>
  </si>
  <si>
    <t>โพธิ์ทอง</t>
  </si>
  <si>
    <t>60/1 หมู่ที่ 3 ต.ปากเกร็ด อ.ปากเกร็ด จ.นนทบุรี 11120</t>
  </si>
  <si>
    <t>290</t>
  </si>
  <si>
    <t>พรรณี</t>
  </si>
  <si>
    <t>53 หมู่ที่ 3 ต.เกาะเกร็ด อ.ปากเกร็ด จ.นนทบุรี 11120</t>
  </si>
  <si>
    <t>291</t>
  </si>
  <si>
    <t>โฉมยงค์</t>
  </si>
  <si>
    <t>53/2 หมู่ที่ 3 ต.เกาะเกร็ด อ.ปากเกร็ด จ.นนทบุรี</t>
  </si>
  <si>
    <t>292</t>
  </si>
  <si>
    <t>รัฐภูมิ</t>
  </si>
  <si>
    <t>293</t>
  </si>
  <si>
    <t>53/1 หมู่ที่ 3 ต.เกาะเกร็ด อ.ปากเกร็ด จ.นนทบุรี 11120</t>
  </si>
  <si>
    <t>294</t>
  </si>
  <si>
    <t>สอิ้ง</t>
  </si>
  <si>
    <t>อาโป</t>
  </si>
  <si>
    <t>ต.เกาะเกร็ด อ.ปากเกร็ด จ.นนทบุรี 11120</t>
  </si>
  <si>
    <t>295</t>
  </si>
  <si>
    <t>วิรันด์</t>
  </si>
  <si>
    <t>296</t>
  </si>
  <si>
    <t>บุญช่วย</t>
  </si>
  <si>
    <t>53 หมู่ที่3  ตำบลเกาะเกร็ด อำเภอปากเกร็ด จังหวัดนนทบุรี 11120</t>
  </si>
  <si>
    <t>297</t>
  </si>
  <si>
    <t>พเยาว์</t>
  </si>
  <si>
    <t>298</t>
  </si>
  <si>
    <t>สุภาพร</t>
  </si>
  <si>
    <t>ข่าวด่อน</t>
  </si>
  <si>
    <t>27 หมู่ที่3 ตำบลเกาะเกร็ด อำเภอปากเกร็ด จังหวัดนนทบุรี 11120</t>
  </si>
  <si>
    <t>299</t>
  </si>
  <si>
    <t>รัตนากร</t>
  </si>
  <si>
    <t>เลาชาภักดี</t>
  </si>
  <si>
    <t>106 หมู่ที่ 3 อำเภอหนองหญ้าปล้อง จังหวัดเพชรบุรี</t>
  </si>
  <si>
    <t xml:space="preserve">บรรยายและฝึกปฏิบัติ ถ่ายทอดเทคโนโลยีการพัฒนาบรรจุภัณฑ์เชิงสร้างสรรค์และกลยุทธ์การสื่อสารการตลาดครบวงจร </t>
  </si>
  <si>
    <t>บรรยายและฝึกปฏิบัติ ถ่ายทอดเทคโนโลยีการพัฒนาบรรจุภัณฑ์เชิงสร้างสรรค์และกลยุทธ์การสื่อสารการตลาดครบวงจร เพื่อยกระดับน้ำผึ้งท้องถิ่นสู่ไลฟ์สไตล์คนรุ่นใหม่แก่กลุ่มวิสาหกิจชุมชนรักษ์ผึ้งห้วยรางโพธิ์ ณ วิสาหกิจชุมชนรักษ์ผึ้งห้วยรางโพธิ์ ตำบลยางน้ำกลัดใต้ อำเภอหนองหญ้าปล้อง จังหวัดเพชรบุรี ในวันที่ 9 มิถุนายน 2569  จำนวน 32 คน</t>
  </si>
  <si>
    <t>300</t>
  </si>
  <si>
    <t>สุชมาส</t>
  </si>
  <si>
    <t>เติมศักดิ์</t>
  </si>
  <si>
    <t>131/1 หมู่ที่ 11 อำเภอหนองหญ้าปล้อง จังหวัดเพชรบุรี</t>
  </si>
  <si>
    <t>301</t>
  </si>
  <si>
    <t>อภิญญา</t>
  </si>
  <si>
    <t>กลั่นยัง</t>
  </si>
  <si>
    <t>23 หมู่ที่ 9 ตำบลบางเก่า อำเภอชะอำ จังหวัดเพชรบุรี</t>
  </si>
  <si>
    <t>302</t>
  </si>
  <si>
    <t>กมลทิพย์</t>
  </si>
  <si>
    <t>เบล</t>
  </si>
  <si>
    <t>65/65 หมู่ที่ 3 ตำบลบางเก่า อำเภอชะอำ จังหวัดเพชรบุรี</t>
  </si>
  <si>
    <t>303</t>
  </si>
  <si>
    <t>นิวัตร์</t>
  </si>
  <si>
    <t>ดีวรรณวงศ์</t>
  </si>
  <si>
    <t>73 หมู่ที่ 1 อำเภอหนองหญ้าปล้อง จังหวัดเพชรบุรี</t>
  </si>
  <si>
    <t>304</t>
  </si>
  <si>
    <t>นารีรัตรา</t>
  </si>
  <si>
    <t>วงศ์พราหมณ์</t>
  </si>
  <si>
    <t>95 หมู่ที่ 2 อำเภอหนองหญ้าปล้อง จังหวัดเพชรบุรี</t>
  </si>
  <si>
    <t>305</t>
  </si>
  <si>
    <t>ฐานิญา</t>
  </si>
  <si>
    <t>พลีไพร</t>
  </si>
  <si>
    <t>113หมู่ที่ 9 อำเภอหนองหญ้าปล้อง จังหวัดเพชรบุรี</t>
  </si>
  <si>
    <t>306</t>
  </si>
  <si>
    <t>ศิริพนาวาสน์</t>
  </si>
  <si>
    <t>44 หมู่ที่ 10 อำเภอหนองหญ้าปล้อง จังหวัดเพชรบุรี</t>
  </si>
  <si>
    <t>307</t>
  </si>
  <si>
    <t>สุพร</t>
  </si>
  <si>
    <t>คงถาวร</t>
  </si>
  <si>
    <t>54 หมู่ที่ 10 อำเภอหนองหญ้าปล้อง จังหวัดเพชรบุรี</t>
  </si>
  <si>
    <t>308</t>
  </si>
  <si>
    <t>สกุล</t>
  </si>
  <si>
    <t>ตรีตราเบร์ส</t>
  </si>
  <si>
    <t>วิสาหกิจชุมชนรักษ์ผึ้งห้วยรางโพธิ์ ตำบลยางน้ำกลัดใต้ อำเภอหนองหญ้าปล้อง จังหวัดเพชรบุรี</t>
  </si>
  <si>
    <t>309</t>
  </si>
  <si>
    <t>พรเทพ</t>
  </si>
  <si>
    <t>เรืองอำพั</t>
  </si>
  <si>
    <t>310</t>
  </si>
  <si>
    <t>ฉลอง</t>
  </si>
  <si>
    <t>ศรีสุข</t>
  </si>
  <si>
    <t>311</t>
  </si>
  <si>
    <t>รสริน</t>
  </si>
  <si>
    <t>ร่าเริง</t>
  </si>
  <si>
    <t>312</t>
  </si>
  <si>
    <t>ปิยะพร</t>
  </si>
  <si>
    <t>ตันศุภศิริ</t>
  </si>
  <si>
    <t>313</t>
  </si>
  <si>
    <t>ปัลทร์</t>
  </si>
  <si>
    <t>314</t>
  </si>
  <si>
    <t>วิชัยวัตร</t>
  </si>
  <si>
    <t>ปริพรรห์ปุลากร</t>
  </si>
  <si>
    <t>315</t>
  </si>
  <si>
    <t>เดือน</t>
  </si>
  <si>
    <t>โฉมแพร</t>
  </si>
  <si>
    <t>316</t>
  </si>
  <si>
    <t>วิสูตร</t>
  </si>
  <si>
    <t>ทองไตร</t>
  </si>
  <si>
    <t>317</t>
  </si>
  <si>
    <t>ดมัย</t>
  </si>
  <si>
    <t>ฉายาสกุลศิลย์</t>
  </si>
  <si>
    <t>318</t>
  </si>
  <si>
    <t>ดอน</t>
  </si>
  <si>
    <t>ทองดี</t>
  </si>
  <si>
    <t>319</t>
  </si>
  <si>
    <t>สัมฤทธิ์</t>
  </si>
  <si>
    <t>เซี้ยน้อย</t>
  </si>
  <si>
    <t>320</t>
  </si>
  <si>
    <t>สุถัคร</t>
  </si>
  <si>
    <t>สีมาก</t>
  </si>
  <si>
    <t>321</t>
  </si>
  <si>
    <t>เพชร</t>
  </si>
  <si>
    <t>ฉายาสกุลศิลป์</t>
  </si>
  <si>
    <t>322</t>
  </si>
  <si>
    <t>มนพร</t>
  </si>
  <si>
    <t>หอมกลิ่น</t>
  </si>
  <si>
    <t>323</t>
  </si>
  <si>
    <t>สมจิตร</t>
  </si>
  <si>
    <t>ขุนสวัสดิ์</t>
  </si>
  <si>
    <t>324</t>
  </si>
  <si>
    <t>มานะ</t>
  </si>
  <si>
    <t>325</t>
  </si>
  <si>
    <t>ทรัพย์สิน</t>
  </si>
  <si>
    <t>326</t>
  </si>
  <si>
    <t>ธนพล</t>
  </si>
  <si>
    <t>โกสะโพธิ์</t>
  </si>
  <si>
    <t>327</t>
  </si>
  <si>
    <t>สาวรี</t>
  </si>
  <si>
    <t>จันสุตตะ</t>
  </si>
  <si>
    <t>328</t>
  </si>
  <si>
    <t>รอด</t>
  </si>
  <si>
    <t>329</t>
  </si>
  <si>
    <t>วีระกูล</t>
  </si>
  <si>
    <t>330</t>
  </si>
  <si>
    <t>สุนทรีรัตน์</t>
  </si>
  <si>
    <t>331</t>
  </si>
  <si>
    <t>ดลลิกา</t>
  </si>
  <si>
    <t>พราหมณ์ชื่น</t>
  </si>
  <si>
    <t>ตำบลท่าคอย อำเภอท่ายาง จังหวัดเพชรบุรี</t>
  </si>
  <si>
    <t>บรรยายและฝึกปฏิบัติ ถ่ายทอดเทคโนโลยีด้านการตลาดแบบไฮบริดครอบคลุมทุกมิติของผู้บริโภคแก่วิสาหกิจชุมชนผักปลอดภัย</t>
  </si>
  <si>
    <t>บรรยายและฝึกปฏิบัติ ถ่ายทอดเทคโนโลยีด้านการตลาดแบบไฮบริดครอบคลุมทุกมิติของผู้บริโภคแก่วิสาหกิจชุมชนผักปลอดภัย โครงการตามพระราชประสงค์ดอนขุนห้วย 2 ตำบลท่าคอย อำเภอท่ายาง จังหวัดเพชรบุรี ในวันที่ 10 มิถุนายน 2569  จำนวน 30 คน</t>
  </si>
  <si>
    <t>332</t>
  </si>
  <si>
    <t>อรัญญา</t>
  </si>
  <si>
    <t>ใยเซฟ</t>
  </si>
  <si>
    <t>96 หมู่ที่ 11 ตำบลท่าคอย อำเภอท่ายาง จังหวัดเพชรบุรี</t>
  </si>
  <si>
    <t>333</t>
  </si>
  <si>
    <t>เรณู</t>
  </si>
  <si>
    <t>คำวงค์</t>
  </si>
  <si>
    <t>334</t>
  </si>
  <si>
    <t>รัชนี</t>
  </si>
  <si>
    <t>ตาน้อย</t>
  </si>
  <si>
    <t>335</t>
  </si>
  <si>
    <t>อัมพร</t>
  </si>
  <si>
    <t>อ่อนสุกใส</t>
  </si>
  <si>
    <t>55/2 หมู้ที่ 11 ตำบลท่าคอย อำเภอท่ายาง จังหวัดเพชรบุรี</t>
  </si>
  <si>
    <t>336</t>
  </si>
  <si>
    <t>สุพัตรา</t>
  </si>
  <si>
    <t>เสมาทอง</t>
  </si>
  <si>
    <t>7 หมู่ที่ 11 ตำบลท่าคอย อำเภอท่ายาง จังหวัดเพชรบุรี</t>
  </si>
  <si>
    <t>337</t>
  </si>
  <si>
    <t>อุบล</t>
  </si>
  <si>
    <t>338</t>
  </si>
  <si>
    <t>ชีพ</t>
  </si>
  <si>
    <t>เจียมดี</t>
  </si>
  <si>
    <t>339</t>
  </si>
  <si>
    <t>อนันท์</t>
  </si>
  <si>
    <t>แก้วลาน</t>
  </si>
  <si>
    <t>340</t>
  </si>
  <si>
    <t>เจี้ยมดี</t>
  </si>
  <si>
    <t>341</t>
  </si>
  <si>
    <t>อรุณ</t>
  </si>
  <si>
    <t>นันธ์สิงห์</t>
  </si>
  <si>
    <t>61 หมู่ที่ 11 ตำบลท่าคอย อำเภอท่ายาง จังหวัดเพชรบุรี</t>
  </si>
  <si>
    <t>342</t>
  </si>
  <si>
    <t>ม่วย</t>
  </si>
  <si>
    <t>บุญเล็ก</t>
  </si>
  <si>
    <t>343</t>
  </si>
  <si>
    <t>อรพินา</t>
  </si>
  <si>
    <t>ธนูทอง</t>
  </si>
  <si>
    <t>33/1 หมู่ที่ 11 ตำบลท่าคอย อำเภอท่ายาง จังหวัดเพชรบุรี</t>
  </si>
  <si>
    <t>344</t>
  </si>
  <si>
    <t>ท้าย</t>
  </si>
  <si>
    <t>อาจแก้ว</t>
  </si>
  <si>
    <t>345</t>
  </si>
  <si>
    <t>วรรณนา</t>
  </si>
  <si>
    <t>38 หมู่ที่ 11 ตำบลท่าคอย อำเภอท่ายาง จังหวัดเพชรบุรี</t>
  </si>
  <si>
    <t>346</t>
  </si>
  <si>
    <t>จอมทัพ</t>
  </si>
  <si>
    <t>ทองสุก</t>
  </si>
  <si>
    <t>260 หมู่ที่ 10 ตำบลท่าคอย อำเภอท่ายาง จังหวัดเพชรบุรี</t>
  </si>
  <si>
    <t>347</t>
  </si>
  <si>
    <t>โอภาส</t>
  </si>
  <si>
    <t>อิ่มสมยศ</t>
  </si>
  <si>
    <t>อำเภอชะอำ จังหวัดเพชรบุรี</t>
  </si>
  <si>
    <t>348</t>
  </si>
  <si>
    <t>อภินันท์</t>
  </si>
  <si>
    <t>แสดขุนทด</t>
  </si>
  <si>
    <t>ตำบลดอนขุนห้วย อำเภอชะอำ จังหวัดเพชรบุรี</t>
  </si>
  <si>
    <t>349</t>
  </si>
  <si>
    <t>อรอุมา</t>
  </si>
  <si>
    <t>ไร่ดี</t>
  </si>
  <si>
    <t>18/1 หมู่ที่ 5  ตำบลดอนขุนห้วย อำเภอชะอำ จังหวัดเพชรบุรี</t>
  </si>
  <si>
    <t>350</t>
  </si>
  <si>
    <t>รุ่งนภา</t>
  </si>
  <si>
    <t>นิ่มสะอาด</t>
  </si>
  <si>
    <t xml:space="preserve"> ตำบลท่าคอย อำเภอท่ายาง จังหวัดเพชรบุรี</t>
  </si>
  <si>
    <t>351</t>
  </si>
  <si>
    <t>นิภาภรณ์</t>
  </si>
  <si>
    <t>352</t>
  </si>
  <si>
    <t>สศิธร</t>
  </si>
  <si>
    <t>สุขสม</t>
  </si>
  <si>
    <t>37 หมู่ที่ 11 ตำบลท่าคอย อำเภอท่ายาง จังหวัดเพชรบุรี</t>
  </si>
  <si>
    <t>353</t>
  </si>
  <si>
    <t>เกษร</t>
  </si>
  <si>
    <t>ป่ารัง</t>
  </si>
  <si>
    <t>354</t>
  </si>
  <si>
    <t>กฤษณาพร</t>
  </si>
  <si>
    <t>สร้อยมัม</t>
  </si>
  <si>
    <t>26/2 ตำบลท่าคอย อำเภอท่ายาง จังหวัดเพชรบุรี</t>
  </si>
  <si>
    <t>355</t>
  </si>
  <si>
    <t>นพพร</t>
  </si>
  <si>
    <t>อ่อนละมูล</t>
  </si>
  <si>
    <t>356</t>
  </si>
  <si>
    <t>บุญยืน</t>
  </si>
  <si>
    <t>บัวนาค</t>
  </si>
  <si>
    <t>415 ตำบลท่าคอย อำเภอท่ายาง จังหวัดเพชรบุรี</t>
  </si>
  <si>
    <t>357</t>
  </si>
  <si>
    <t>บัวรินทร์</t>
  </si>
  <si>
    <t>ศรีเมือง</t>
  </si>
  <si>
    <t>358</t>
  </si>
  <si>
    <t>เพ็ญธัญพัฒน์</t>
  </si>
  <si>
    <t>แสงทอง</t>
  </si>
  <si>
    <t>359</t>
  </si>
  <si>
    <t>อภิรักษ์</t>
  </si>
  <si>
    <t>360</t>
  </si>
  <si>
    <t>กนกพร</t>
  </si>
  <si>
    <t>เรืองเดช</t>
  </si>
  <si>
    <t>361</t>
  </si>
  <si>
    <t>สุนี</t>
  </si>
  <si>
    <t>นันทวดี</t>
  </si>
  <si>
    <t>บรรยายและฝึกปฏิบัติ ถ่ายทอดเทคโนโลยีผสานพลังหน้าร้านสู่ตลาดออนไลน์ และกลยุทธ์ไลฟ์สด</t>
  </si>
  <si>
    <t xml:space="preserve">บรรยายและฝึกปฏิบัติ ถ่ายทอดเทคโนโลยีผสานพลังหน้าร้านสู่ตลาดออนไลน์ และกลยุทธ์ไลฟ์สดพิชิตยอดขายแก่กลุ่มดอกไม้ประดิษฐ์ หมู่ที่ 7 ตำบลเขาใหญ่ อำเภอชะอำ จังหวัดเพชรบุรี ในวันที่ 11 มิถุนายน 2569  จำนวน 30 คน </t>
  </si>
  <si>
    <t>362</t>
  </si>
  <si>
    <t>มณเทียน</t>
  </si>
  <si>
    <t>เพชรอยู่</t>
  </si>
  <si>
    <t>19/1 หมู่ที่ 7 ตำบลเขาใหญ่ อำเภอชะอำ จังหวัดเพชรบุรี</t>
  </si>
  <si>
    <t>363</t>
  </si>
  <si>
    <t>เกศสุดา</t>
  </si>
  <si>
    <t>ชำนาญเวช</t>
  </si>
  <si>
    <t>186/1 หมู่ที่ 7 ตำบลเขาใหญ่ อำเภอชะอำ จังหวัดเพชรบุรี</t>
  </si>
  <si>
    <t>364</t>
  </si>
  <si>
    <t>วิภาวี</t>
  </si>
  <si>
    <t>ลำพูน</t>
  </si>
  <si>
    <t>10/1 ตำบลเขาใหญ่ อำเภอชะอำ จังหวัดเพชรบุรี</t>
  </si>
  <si>
    <t>365</t>
  </si>
  <si>
    <t>กัลยา</t>
  </si>
  <si>
    <t>ดวงเดือน</t>
  </si>
  <si>
    <t>71 หมู่ที่ 7 ตำบลเขาใหญ่ อำเภอชะอำ จังหวัดเพชรบุรี</t>
  </si>
  <si>
    <t>366</t>
  </si>
  <si>
    <t>ไน๊</t>
  </si>
  <si>
    <t>ปรางรัตน์</t>
  </si>
  <si>
    <t>226 ตำบลเขาใหญ่ อำเภอชะอำ จังหวัดเพชรบุรี</t>
  </si>
  <si>
    <t>367</t>
  </si>
  <si>
    <t>เสรั่น</t>
  </si>
  <si>
    <t>พุ่มพวง</t>
  </si>
  <si>
    <t>ตำบลเขาใหญ่ อำเภอชะอำ จังหวัดเพชรบุรี</t>
  </si>
  <si>
    <t>368</t>
  </si>
  <si>
    <t>369</t>
  </si>
  <si>
    <t>โกสุม</t>
  </si>
  <si>
    <t>วารี</t>
  </si>
  <si>
    <t>67 ตำบลเขาใหญ่ อำเภอชะอำ จังหวัดเพชรบุรี</t>
  </si>
  <si>
    <t>370</t>
  </si>
  <si>
    <t>มาริษา</t>
  </si>
  <si>
    <t>บุญชื่น</t>
  </si>
  <si>
    <t>29 ตำบลเขาใหญ่ อำเภอชะอำ จังหวัดเพชรบุรี</t>
  </si>
  <si>
    <t>371</t>
  </si>
  <si>
    <t>วิชาชัย</t>
  </si>
  <si>
    <t>33/1 ตำบลเขาใหญ่ อำเภอชะอำ จังหวัดเพชรบุรี</t>
  </si>
  <si>
    <t>372</t>
  </si>
  <si>
    <t>บุญรอด</t>
  </si>
  <si>
    <t>ศาลารักษ์</t>
  </si>
  <si>
    <t>373</t>
  </si>
  <si>
    <t>ธิติมา</t>
  </si>
  <si>
    <t>สิงหวา</t>
  </si>
  <si>
    <t>27/3 ตำบลเขาใหญ่ อำเภอชะอำ จังหวัดเพชรบุรี</t>
  </si>
  <si>
    <t>374</t>
  </si>
  <si>
    <t>สุวรรณ์</t>
  </si>
  <si>
    <t>เมืองน้อย</t>
  </si>
  <si>
    <t>22 หมู่ที่ 7 ตำบลเขาใหญ่ อำเภอชะอำ จังหวัดเพชรบุรี</t>
  </si>
  <si>
    <t>375</t>
  </si>
  <si>
    <t>376</t>
  </si>
  <si>
    <t>ลำพูล</t>
  </si>
  <si>
    <t>สุขในทดี</t>
  </si>
  <si>
    <t>383/37 ตำบลชะอำญ่ อำเภอชะอำ จังหวัดเพชรบุรี</t>
  </si>
  <si>
    <t>377</t>
  </si>
  <si>
    <t>66 หมู่ที่ 2 ตำบลท่ายาง อำเภอชะอำ จังหวัดเพชรบุรี</t>
  </si>
  <si>
    <t>378</t>
  </si>
  <si>
    <t>เทาสกุล</t>
  </si>
  <si>
    <t>64 หมู่ที่ 1อำเภอชะอำ จังหวัดเพชรบุรี</t>
  </si>
  <si>
    <t>379</t>
  </si>
  <si>
    <t>ท้ายสุรี</t>
  </si>
  <si>
    <t>5 หมู่ที่ 9 อำเภอชะอำ จังหวัดเพชรบุรี</t>
  </si>
  <si>
    <t>380</t>
  </si>
  <si>
    <t>กิตติมา</t>
  </si>
  <si>
    <t>พุ่มม่วง</t>
  </si>
  <si>
    <t>381</t>
  </si>
  <si>
    <t>วารุณี</t>
  </si>
  <si>
    <t>สงวนวรพงศ์</t>
  </si>
  <si>
    <t>ตำบลชะอำ อำเภอชะอำ จังหวัดเพชรบุรี</t>
  </si>
  <si>
    <t>382</t>
  </si>
  <si>
    <t>ชูศรี</t>
  </si>
  <si>
    <t>เจตด</t>
  </si>
  <si>
    <t>383</t>
  </si>
  <si>
    <t>รัณชยา</t>
  </si>
  <si>
    <t>384</t>
  </si>
  <si>
    <t>วงแข</t>
  </si>
  <si>
    <t>ธนมสถิตย์</t>
  </si>
  <si>
    <t>385</t>
  </si>
  <si>
    <t>เจี่ยน</t>
  </si>
  <si>
    <t>ถาวรทรัพย์</t>
  </si>
  <si>
    <t>386</t>
  </si>
  <si>
    <t>สีนวล</t>
  </si>
  <si>
    <t>ธนนอาจ</t>
  </si>
  <si>
    <t>387</t>
  </si>
  <si>
    <t>วิศรุต</t>
  </si>
  <si>
    <t>อิ่มกมล</t>
  </si>
  <si>
    <t>388</t>
  </si>
  <si>
    <t>อิสริญญา</t>
  </si>
  <si>
    <t>บลีแอร์</t>
  </si>
  <si>
    <t>389</t>
  </si>
  <si>
    <t>ศิวิธรัตน์</t>
  </si>
  <si>
    <t>เหนียวมนทร์</t>
  </si>
  <si>
    <t>390</t>
  </si>
  <si>
    <t>สวง</t>
  </si>
  <si>
    <t>แก้วทอง</t>
  </si>
  <si>
    <t>391</t>
  </si>
  <si>
    <t>บรรยายและฝึกปฏิบัติ ถ่ายทอดเทคโนโลยีในหัวข้อ พลิกไอเดียร่างโครงการ สู่ข้อเสนอ ขอรับทุนมืออาชีพ</t>
  </si>
  <si>
    <t>บรรยายและฝึกปฏิบัติ ถ่ายทอดเทคโนโลยีในหัวข้อ พลิกไอเดียร่างโครงการ สู่ข้อเสนอ ขอรับทุนมืออาชีพ ณ ห้องศูนย์การเรียนรู้ Big Data Virtual Lab ชั้น 4 อาคารราชบุรีดิเรกฤทธิ์มหาวิทยาลัยเทคโนโลยีราชมงคลพระนคร (ศูนย์เทเวศร์) ระหว่างวันที่ 15 -16 มิถุนายน 2569 จำนวน 43 คน</t>
  </si>
  <si>
    <t>392</t>
  </si>
  <si>
    <t>ผกามาศ</t>
  </si>
  <si>
    <t>393</t>
  </si>
  <si>
    <t>394</t>
  </si>
  <si>
    <t>สุวดี</t>
  </si>
  <si>
    <t>ประดับ</t>
  </si>
  <si>
    <t>395</t>
  </si>
  <si>
    <t xml:space="preserve">ผู้ช่วยศาสตราจารย์ </t>
  </si>
  <si>
    <t>อัชชา</t>
  </si>
  <si>
    <t>หัทยานานนท์</t>
  </si>
  <si>
    <t>396</t>
  </si>
  <si>
    <t>นภาพร</t>
  </si>
  <si>
    <t>ภู่เพ็ชร์</t>
  </si>
  <si>
    <t>397</t>
  </si>
  <si>
    <t>กชพรรณ</t>
  </si>
  <si>
    <t>398</t>
  </si>
  <si>
    <t>399</t>
  </si>
  <si>
    <t>400</t>
  </si>
  <si>
    <t>พสิษฐ์</t>
  </si>
  <si>
    <t>สุวรรณภิงคาร</t>
  </si>
  <si>
    <t>คณะวิศวกรรมศาสตร์ มทร.พระนคร</t>
  </si>
  <si>
    <t>401</t>
  </si>
  <si>
    <t>นิลมิต</t>
  </si>
  <si>
    <t>402</t>
  </si>
  <si>
    <t>สมยศ</t>
  </si>
  <si>
    <t>403</t>
  </si>
  <si>
    <t>มธุรส</t>
  </si>
  <si>
    <t>เวียงสีมา</t>
  </si>
  <si>
    <t>คณะอุตสาหกรรมสิ่งทอและออกแบบแฟชั่น มทร.พระนคร</t>
  </si>
  <si>
    <t>404</t>
  </si>
  <si>
    <t>กชณท</t>
  </si>
  <si>
    <t>ยิ้มขลิบ</t>
  </si>
  <si>
    <t>405</t>
  </si>
  <si>
    <t>ณัฏฐธิดา</t>
  </si>
  <si>
    <t>406</t>
  </si>
  <si>
    <t>สุจิตรา</t>
  </si>
  <si>
    <t>ชนันทวารี</t>
  </si>
  <si>
    <t>407</t>
  </si>
  <si>
    <t>นฤพน</t>
  </si>
  <si>
    <t>408</t>
  </si>
  <si>
    <t>พิมพ์จุฑา</t>
  </si>
  <si>
    <t>409</t>
  </si>
  <si>
    <t xml:space="preserve"> อยู่สมบูรณ์</t>
  </si>
  <si>
    <t>410</t>
  </si>
  <si>
    <t>เรืองสมบัติ</t>
  </si>
  <si>
    <t>411</t>
  </si>
  <si>
    <t>นันท์วิกา</t>
  </si>
  <si>
    <t>มิ่งขวัญ</t>
  </si>
  <si>
    <t>412</t>
  </si>
  <si>
    <t>สุชาวดี</t>
  </si>
  <si>
    <t>เดชทองจันทร์ ลิมปนนาคทอง</t>
  </si>
  <si>
    <t>วิทยาลัยการบริหารแห่งรัฐ มทร.พระนคร</t>
  </si>
  <si>
    <t>413</t>
  </si>
  <si>
    <t>ษิตาพร</t>
  </si>
  <si>
    <t>สุริยา</t>
  </si>
  <si>
    <t>414</t>
  </si>
  <si>
    <t>วัฒกีกำธร</t>
  </si>
  <si>
    <t>สำนักส่งเสริมวิชาการและงานทะเบียน มทร.พระนคร</t>
  </si>
  <si>
    <t>415</t>
  </si>
  <si>
    <t>สุมาลี</t>
  </si>
  <si>
    <t>พรเจริญ</t>
  </si>
  <si>
    <t>416</t>
  </si>
  <si>
    <t>417</t>
  </si>
  <si>
    <t>ดุริยางค์</t>
  </si>
  <si>
    <t>คมขำ</t>
  </si>
  <si>
    <t>สถาบันวิจัยและพัฒนา มทร.พระนคร</t>
  </si>
  <si>
    <t>418</t>
  </si>
  <si>
    <t>ศรีนิปกานนท์</t>
  </si>
  <si>
    <t>419</t>
  </si>
  <si>
    <t>ชาวิณี</t>
  </si>
  <si>
    <t>บินกาซีเมน</t>
  </si>
  <si>
    <t>420</t>
  </si>
  <si>
    <t>วัลลภา</t>
  </si>
  <si>
    <t>421</t>
  </si>
  <si>
    <t>อัครณิต</t>
  </si>
  <si>
    <t>บรรเทา</t>
  </si>
  <si>
    <t>422</t>
  </si>
  <si>
    <t>พัชรนันท์</t>
  </si>
  <si>
    <t>ยังวรวิเชียร</t>
  </si>
  <si>
    <t>423</t>
  </si>
  <si>
    <t>ชมนภัส</t>
  </si>
  <si>
    <t>วรรณห้วย</t>
  </si>
  <si>
    <t>424</t>
  </si>
  <si>
    <t>ชุติมา</t>
  </si>
  <si>
    <t>ชาตะรัตน์</t>
  </si>
  <si>
    <t>425</t>
  </si>
  <si>
    <t>อินทแสง</t>
  </si>
  <si>
    <t>426</t>
  </si>
  <si>
    <t>เจนจิรา</t>
  </si>
  <si>
    <t>บ.ป.สูงเนิน</t>
  </si>
  <si>
    <t>427</t>
  </si>
  <si>
    <t>ณัชชา</t>
  </si>
  <si>
    <t>ดับใหม่</t>
  </si>
  <si>
    <t>428</t>
  </si>
  <si>
    <t>เกษสุดา</t>
  </si>
  <si>
    <t>ชูเส้ง</t>
  </si>
  <si>
    <t>429</t>
  </si>
  <si>
    <t>วัชราภรณ์</t>
  </si>
  <si>
    <t>ชัยวรรณ</t>
  </si>
  <si>
    <t>430</t>
  </si>
  <si>
    <t>หญิง</t>
  </si>
  <si>
    <t>มัทนัง</t>
  </si>
  <si>
    <t>431</t>
  </si>
  <si>
    <t>ณัฐภา</t>
  </si>
  <si>
    <t>กันภัย</t>
  </si>
  <si>
    <t>432</t>
  </si>
  <si>
    <t>ถาวร</t>
  </si>
  <si>
    <t>อ่อนละออ</t>
  </si>
  <si>
    <t>ศูนย์ประสานงาน อพ.สธ. ราชมงคลพระนคร</t>
  </si>
  <si>
    <t>433</t>
  </si>
  <si>
    <t>ทองมี</t>
  </si>
  <si>
    <t>เหมาะสม</t>
  </si>
  <si>
    <t>มหาวิทยาลัยเทคโนโลยีราชมงคลธัญบุรี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</si>
  <si>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</si>
  <si>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</si>
  <si>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</si>
  <si>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</si>
  <si>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</si>
  <si>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</si>
  <si>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</si>
  <si>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</si>
  <si>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</si>
  <si>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</si>
  <si>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</si>
  <si>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</si>
  <si>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</si>
  <si>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</si>
  <si>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0861685453</t>
  </si>
  <si>
    <t>0800441915</t>
  </si>
  <si>
    <t>0922541936</t>
  </si>
  <si>
    <t>0989149644</t>
  </si>
  <si>
    <t>0891445939</t>
  </si>
  <si>
    <t>0872696326</t>
  </si>
  <si>
    <t>0619642887</t>
  </si>
  <si>
    <t>0896133520</t>
  </si>
  <si>
    <t>0890294224</t>
  </si>
  <si>
    <t>0804404608</t>
  </si>
  <si>
    <t>0818553308</t>
  </si>
  <si>
    <t>0847017007</t>
  </si>
  <si>
    <t>0909255856</t>
  </si>
  <si>
    <t>0818458511</t>
  </si>
  <si>
    <t>0859115619</t>
  </si>
  <si>
    <t>บรรยายและฝึกปฏิบัติ ถ่ายทอดเทคโนโลยีในหัวข้อ การร้อยลูกปัด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</si>
  <si>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</si>
  <si>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</si>
  <si>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</si>
  <si>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</si>
  <si>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</si>
  <si>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</si>
  <si>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</si>
  <si>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</si>
  <si>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</si>
  <si>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</si>
  <si>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</si>
  <si>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</si>
  <si>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</si>
  <si>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</si>
  <si>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</si>
  <si>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</si>
  <si>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</si>
  <si>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</si>
  <si>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</si>
  <si>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</si>
  <si>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</si>
  <si>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</si>
  <si>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</si>
  <si>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</si>
  <si>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</si>
  <si>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</si>
  <si>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</si>
  <si>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</si>
  <si>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</si>
  <si>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</si>
  <si>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</si>
  <si>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</si>
  <si>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</si>
  <si>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</si>
  <si>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</si>
  <si>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</si>
  <si>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</si>
  <si>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</si>
  <si>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</si>
  <si>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</si>
  <si>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</si>
  <si>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</si>
  <si>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</si>
  <si>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</si>
  <si>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</si>
  <si>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</si>
  <si>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</si>
  <si>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</si>
  <si>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</si>
  <si>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</si>
  <si>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</si>
  <si>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</si>
  <si>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</si>
  <si>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</si>
  <si>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</si>
  <si>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</si>
  <si>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</si>
  <si>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</si>
  <si>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</si>
  <si>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</si>
  <si>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</si>
  <si>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</si>
  <si>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</si>
  <si>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</si>
  <si>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</si>
  <si>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</si>
  <si>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ปนัดดา</t>
  </si>
  <si>
    <t>คำสำเร็จ</t>
  </si>
  <si>
    <t xml:space="preserve">22/1 หมู่ที่ 10 อำเภอเมือง จังหวัดนนทบุรี </t>
  </si>
  <si>
    <t>ปิ่นทอง</t>
  </si>
  <si>
    <t>15 อำเภอบางกอกใหญ่ ถนนอิสรภาพ กรุงเทพ</t>
  </si>
  <si>
    <t>สังข์เสวก</t>
  </si>
  <si>
    <t>527/123 ตำบนบางขุนศรี อำเภอบางกอกน้อย กรุงเทพ</t>
  </si>
  <si>
    <t>วรชาติ</t>
  </si>
  <si>
    <t>ชัยศุภลักษณ์</t>
  </si>
  <si>
    <t>15/93 ถนนนวลจันทร์ 46 อำเภอบึงกุ่ม กรุงเทพ</t>
  </si>
  <si>
    <t>ดอกบัว</t>
  </si>
  <si>
    <t>แขวงศิริราช ถนนพรานนก กรุงเทพ</t>
  </si>
  <si>
    <t>ปทุมรัตน์</t>
  </si>
  <si>
    <t>จิรวัฒน์</t>
  </si>
  <si>
    <t>รังพิสิทธิ์</t>
  </si>
  <si>
    <t>มาริน</t>
  </si>
  <si>
    <t>จันทรโกศล</t>
  </si>
  <si>
    <t>จรัญสนิทวงศ์ 37 บางขุนศรี กรุงเทพ</t>
  </si>
  <si>
    <t>สุพัตร</t>
  </si>
  <si>
    <t>พุทธนิตย์</t>
  </si>
  <si>
    <t>อาจหาญ</t>
  </si>
  <si>
    <t>45 หมู่ที่ 1 อำเภอหล่มสัก จังหวัดเพชรบูรณ์</t>
  </si>
  <si>
    <t>ศวิญ</t>
  </si>
  <si>
    <t>แซ่อั้ง</t>
  </si>
  <si>
    <t>137  เขตบางกอกน้อย กรุงเทพ</t>
  </si>
  <si>
    <t>สรวิศ</t>
  </si>
  <si>
    <t>น้อยคำภา</t>
  </si>
  <si>
    <t>54 หมู่ที่ 131 อำเภอลำลูกกา จังหวัดปทุมธานี</t>
  </si>
  <si>
    <t>สุพจน์</t>
  </si>
  <si>
    <t>ลีลัทธเกียรติ</t>
  </si>
  <si>
    <t>25/59 หมู่บ้านร่วมเสือ ตำบลทวีวัฒนา อำเภอทวีวัฒนา กรุงเทพ</t>
  </si>
  <si>
    <t>สุขีวัฒน์</t>
  </si>
  <si>
    <t>42/8 ป้อมปราบ กรุงเทพ</t>
  </si>
  <si>
    <t>คำภีพรรณ</t>
  </si>
  <si>
    <t>ตะมล</t>
  </si>
  <si>
    <t>คำมี</t>
  </si>
  <si>
    <t>ชนันทร์</t>
  </si>
  <si>
    <t>โตสัทวาน</t>
  </si>
  <si>
    <t>172 ตำบลวัดท่าพระ อำเภอบางกอกใหญ่ กรุงเทพ</t>
  </si>
  <si>
    <t>สุนีย์</t>
  </si>
  <si>
    <t>รัตนยุวงษ์</t>
  </si>
  <si>
    <t>87 ตำบลทุ่งวัดดอน กรุงเทพ</t>
  </si>
  <si>
    <t>ขวัญอุทัย</t>
  </si>
  <si>
    <t>จันทร์กมล</t>
  </si>
  <si>
    <t>69/68 บางหัวเสือ พระประแดง สมุทรปราการ</t>
  </si>
  <si>
    <t>ทิติญา</t>
  </si>
  <si>
    <t>จันทร์แย้ม</t>
  </si>
  <si>
    <t>121 วัดท่าพระ บางกอกใหญ่ กรุงเทพ</t>
  </si>
  <si>
    <t>จรัต</t>
  </si>
  <si>
    <t>ลงทวี</t>
  </si>
  <si>
    <t>527//123 บางกอกน้อย กรุงเทพ</t>
  </si>
  <si>
    <t>จิราภรณ์</t>
  </si>
  <si>
    <t>อิทธิวรกิจ</t>
  </si>
  <si>
    <t>111/348 อำเภอเมือง จังหวัดปทุมธานี</t>
  </si>
  <si>
    <t>ไตรรัตน์</t>
  </si>
  <si>
    <t>อิทรสกุล</t>
  </si>
  <si>
    <t>395 กรุงธนบุรี กรุงเทพ</t>
  </si>
  <si>
    <t>ทิชา</t>
  </si>
  <si>
    <t>ตั้งตรง</t>
  </si>
  <si>
    <t>28/10 ทุ่งครุ กรุงเทพ</t>
  </si>
  <si>
    <t>พิมพ์ณิมา</t>
  </si>
  <si>
    <t>ทิมการ</t>
  </si>
  <si>
    <t>100/402 หมู่บ้านสุขนิรันดร์ หลักสี่ กรุงเทพ</t>
  </si>
  <si>
    <t>กาญจนา</t>
  </si>
  <si>
    <t>จุลทัศน์</t>
  </si>
  <si>
    <t>7 หมู่ที่ 2 หมู่บ้านสว่าง อำเภอสำโรง จังหวัดอุบลราชบุรี</t>
  </si>
  <si>
    <t>ณิชพิชญา</t>
  </si>
  <si>
    <t>สุวรรณ</t>
  </si>
  <si>
    <t>46 ตำบลรอบเวียง อำเภอเมือง จังหวัดเชียงราย</t>
  </si>
  <si>
    <t>จันทิมา</t>
  </si>
  <si>
    <t>แก้วนาไสย</t>
  </si>
  <si>
    <t>ณิชชา</t>
  </si>
  <si>
    <t>ชัยศุภมาศ</t>
  </si>
  <si>
    <t>425 บางอ้อ บางพลัด กรุงเทพ</t>
  </si>
  <si>
    <t>32/262 ประชาอุทิศ ทุ่งครู กรุงเทพ</t>
  </si>
  <si>
    <t>สทิตตรี</t>
  </si>
  <si>
    <t>แสนสะดี</t>
  </si>
  <si>
    <t>46/2 หมู่ที่ 11 ตำบลบางคูวัด อำเภอเมือง ปทุมธานี</t>
  </si>
  <si>
    <t>ธนวรรณ</t>
  </si>
  <si>
    <t>จันทร์สิริญสภาพร</t>
  </si>
  <si>
    <t>40 พระนคร กรุงเทพ</t>
  </si>
  <si>
    <t>ศิริสริสา</t>
  </si>
  <si>
    <t>ดีดวงพันธ์</t>
  </si>
  <si>
    <t>56/63 ตำบลบางไผ่ อำเภอบางแค กรุงเทพ</t>
  </si>
  <si>
    <t>ศรีบุญรอด</t>
  </si>
  <si>
    <t>112/4 ตำบลไทรโยค อำเภอไทรโยค จังหวัดกาญจนบุรี</t>
  </si>
  <si>
    <t>พิชญาภัค</t>
  </si>
  <si>
    <t>มาตรทอง</t>
  </si>
  <si>
    <t>โรงเรียนราชบพิต</t>
  </si>
  <si>
    <t>ณัฏฐนันท์</t>
  </si>
  <si>
    <t>ศตศนิ</t>
  </si>
  <si>
    <t>สุทธิโกม</t>
  </si>
  <si>
    <t>317/1 หมู่ที่ 6 อำเภอพระสมุทร จังหวัดสมุทรปราการ</t>
  </si>
  <si>
    <t>ปุริมา</t>
  </si>
  <si>
    <t>ลาโศก</t>
  </si>
  <si>
    <t>287/296 หมู่บ้านพฤกษา 78 ลาดกระบัง กรุงเทพ</t>
  </si>
  <si>
    <t>ปาณิสรา</t>
  </si>
  <si>
    <t>อ้อยอิสรานุกูล</t>
  </si>
  <si>
    <t>79 จรัญ 79 บางพลัด กรุงเทพ</t>
  </si>
  <si>
    <t>อรนุช</t>
  </si>
  <si>
    <t>15/93 คลองกุ่ม บึงกุ่ม กรุงเทพ</t>
  </si>
  <si>
    <t>พรทิพย์</t>
  </si>
  <si>
    <t>หนูเงิน</t>
  </si>
  <si>
    <t>2221/36 รมคำแหง หัวหมาก บางกะปิ กรุงเทพ</t>
  </si>
  <si>
    <t>นุชนารถ</t>
  </si>
  <si>
    <t>รักอ่อน</t>
  </si>
  <si>
    <t>179/77 หมู่ที่ 7 หมู่บ้านบัวทอง 4 บ้านกล้วยไทรน้อย บางบัวทอง นนทบุรี</t>
  </si>
  <si>
    <t>เลิศสักราช</t>
  </si>
  <si>
    <t>เอกวงษ์</t>
  </si>
  <si>
    <t>22 สะพานสูง กรุงเทพ</t>
  </si>
  <si>
    <t>วิภาวรรณ</t>
  </si>
  <si>
    <t>หาญสุโพธิพันธ์</t>
  </si>
  <si>
    <t>42/8 บ้านบาตร ป้อมปราบ กรุงเทพ</t>
  </si>
  <si>
    <t>ภัทรานิษฐ์</t>
  </si>
  <si>
    <t>เครือช้าง</t>
  </si>
  <si>
    <t>74 หมู่ที่ 7 ตำบลท่าหลวง อำเภอเมืองพิจิตร</t>
  </si>
  <si>
    <t>วิชภาวรรณ</t>
  </si>
  <si>
    <t>ก้องทอง</t>
  </si>
  <si>
    <t>151/3 จรัญ 12 กรุงเทพ</t>
  </si>
  <si>
    <t>เพ็ชรรัตน์</t>
  </si>
  <si>
    <t>622/7 บางโพงพาง ยานนาวา กรุงเทพ</t>
  </si>
  <si>
    <t>เรณุกา</t>
  </si>
  <si>
    <t>ดาบเพชร</t>
  </si>
  <si>
    <t>825 วัดท่าพระ บางกอกใหญ่ กรุงเทพ</t>
  </si>
  <si>
    <t>ทองวัน</t>
  </si>
  <si>
    <t>วงศ์ศรี</t>
  </si>
  <si>
    <t>7/189 หมู่ที่ 10 ตำบลไทรน้อย นนทบุรี</t>
  </si>
  <si>
    <t>น้ำฝน</t>
  </si>
  <si>
    <t>บุญทิพย์</t>
  </si>
  <si>
    <t>200/393 หมู่ที่ 2 ธัญบุรี ปทุมธานี</t>
  </si>
  <si>
    <t>ณัฐรดา</t>
  </si>
  <si>
    <t>เหมือนเชญ</t>
  </si>
  <si>
    <t>46/147 บางคูรัด บางบัวทอง นนทบุรี</t>
  </si>
  <si>
    <t>สำนวน</t>
  </si>
  <si>
    <t>พุทธรักษา</t>
  </si>
  <si>
    <t>90/254 อำเภอสามพราน จังหวัดนครปฐม</t>
  </si>
  <si>
    <t>บุญจันทร์</t>
  </si>
  <si>
    <t>สีใส</t>
  </si>
  <si>
    <t>29 หมู่ที่ 8 ตำบลบ้านโคก จังหวัดอุบลราชธานี</t>
  </si>
  <si>
    <t>ต้อย</t>
  </si>
  <si>
    <t>สมชาย</t>
  </si>
  <si>
    <t>มีนาวงค์สถิต</t>
  </si>
  <si>
    <t>112/4 หมู่ที่ 2 หมู่บ้านท่าทุ่งนา ตำบลไทรโยค อำเภอไทรโยค จังหวัดกาญจนบุรี</t>
  </si>
  <si>
    <t>วัฒนา</t>
  </si>
  <si>
    <t>306  ตำบลบ้านโคก จังหวัดอุบลราชธานี</t>
  </si>
  <si>
    <t>ศรสวรรค์</t>
  </si>
  <si>
    <t>ประเสริฐนอก</t>
  </si>
  <si>
    <t>43 หมู่ที่ 5  ตำบลบ้านโคก จังหวัดอุบลราชธานี</t>
  </si>
  <si>
    <t>มนัสนันท์</t>
  </si>
  <si>
    <t>ดูผิวกัน</t>
  </si>
  <si>
    <t>173 เสาชิงช้า กรุงเทพ</t>
  </si>
  <si>
    <t>นวลพรรณ</t>
  </si>
  <si>
    <t>อันสมัคร</t>
  </si>
  <si>
    <t>66/119 หมู่ที่ 2 หมู่บ้านแสงตะวัน ธัญบุรี ปทุมธานี</t>
  </si>
  <si>
    <t>ธนกิจ</t>
  </si>
  <si>
    <t>ทองใบ</t>
  </si>
  <si>
    <t>90/92 บางรักพัฒนา บางบัวทอง นนทบุรี</t>
  </si>
  <si>
    <t>ศุภโชติ</t>
  </si>
  <si>
    <t>ธนปุณยาภินรมย์</t>
  </si>
  <si>
    <t>17/121 หมู่บ้านซื่อตรง เมืองปทุม ปทุมธานี</t>
  </si>
  <si>
    <t>อารมณ์</t>
  </si>
  <si>
    <t>โกสรีกุล</t>
  </si>
  <si>
    <t>2028/33 รัชดาภิเษก ดินแดง กรุงเทพ</t>
  </si>
  <si>
    <t>สุขยา</t>
  </si>
  <si>
    <t>169/7 หมู่ที่ 4 บางกรวย นนทบุรี</t>
  </si>
  <si>
    <t>เคหะลุน</t>
  </si>
  <si>
    <t>429/203 ทุ่งครุ กรุงเทพ ประชาอุทิศ 69</t>
  </si>
  <si>
    <t>นพภสรณ์</t>
  </si>
  <si>
    <t>สมุทร</t>
  </si>
  <si>
    <t>156/14 บางขุนเทียน กรุงเทพ</t>
  </si>
  <si>
    <t>คำจริง</t>
  </si>
  <si>
    <t>88/104 หมู่บ้านอยู่เจริญ ลำลูกกา ปทุมธานี</t>
  </si>
  <si>
    <t>พิมพา</t>
  </si>
  <si>
    <t>ทุมไมล์</t>
  </si>
  <si>
    <t>95/261 ศาลาลาง บางกรวย นนทบุรี</t>
  </si>
  <si>
    <t>บรรยายและฝึกปฏิบัติ ถ่ายทอดเทคโนโลยีการร้อยลูกปัด ราชมงคลพระนคร หนุนสร้างอาชีพจัดเวิร์กชอปทำพวงกุญแจลูกปัด พร้อมยกทัพผลิตภัณฑ์ชุมชนร่วมจำหน่ายในงาน “ธงฟ้าราคาประหยัด ลดค่าครองชีพ ปี 2569” จัดขึ้นในระหว่างวันที่ 6-8 กรกฎาคม 2569 ณ งานธงฟ้าราคาประหยัด ลานคนเมือง เขตพระนคร กรุงเทพมหานคร จำนวน 66 คน</t>
  </si>
  <si>
    <r>
      <t>จักรกฤษณ์</t>
    </r>
    <r>
      <rPr>
        <sz val="16"/>
        <color rgb="FFFF0000"/>
        <rFont val="Angsana New"/>
        <family val="1"/>
      </rPr>
      <t xml:space="preserve"> </t>
    </r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</si>
  <si>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</si>
  <si>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</si>
  <si>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</si>
  <si>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</si>
  <si>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</si>
  <si>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</si>
  <si>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</si>
  <si>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</si>
  <si>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</si>
  <si>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</si>
  <si>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</si>
  <si>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</si>
  <si>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</si>
  <si>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</si>
  <si>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</si>
  <si>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</si>
  <si>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</si>
  <si>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</si>
  <si>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</si>
  <si>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</si>
  <si>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</si>
  <si>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</si>
  <si>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</si>
  <si>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</si>
  <si>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</si>
  <si>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2.1 รายได้หลัก/เสริม</t>
  </si>
  <si>
    <t>สูตรคำนวณผลตอบแทนโครงการ (เท่า) = 
รวมรายได้แต่ละคน
หารด้วยจำนวนคน(ทั้งโครงการ) X 12 เดือน
หารต้นทุนโครงการต่อคน</t>
  </si>
  <si>
    <t>รวมรายได้แต่ละคน</t>
  </si>
  <si>
    <t>หารด้วยจำนวนคน (ทั้งโครงการ) X 12 เดือน</t>
  </si>
  <si>
    <t xml:space="preserve">หารต้นทุนโครงการต่อคน (งบประมาณ 240,000 บาท/538 คน) </t>
  </si>
  <si>
    <t>มูลค่าทางเศรษฐกิจ (เท่า)</t>
  </si>
  <si>
    <t>ข้อมูลการประเมินความพึงพอใจผู้เข้าร่วมฝึกอบรม</t>
  </si>
  <si>
    <t>1.ข้อมูลวัดความพึงพอใจ</t>
  </si>
  <si>
    <t>2.ข้อมูลเพื่อการปรับปรุงหลักสูตร</t>
  </si>
  <si>
    <t>10.ท่านคาดว่าสามารถนำความรู้ไปใช้ประโยชน์ได้หรือไม่</t>
  </si>
  <si>
    <t>11. ท่านคาดว่าจะมีรายได้เพิ่มขึ้นกี่บาทต่อเดือน</t>
  </si>
  <si>
    <t>1. ข้อมูลวัดความพึงพอใจ</t>
  </si>
  <si>
    <t>2. ข้อมูลเพื่อการปรับปรุงหลักสูตร</t>
  </si>
  <si>
    <t>จัดนิทรรศการประชาสัมพันธ์งานคลินิกเทคโนโลยี</t>
  </si>
  <si>
    <t>จัดนิทรรศการประชาสัมพันธ์งานคลินิกเทคโนโลยี และให้คำปรึกษาเชิงลึกแก่ผู้ประกอบการ</t>
  </si>
  <si>
    <t>จัดนิทรรศการประชาสัมพันธ์งานคลินิกเทคโนโลยี และให้คำปรึกษาเชิงลึกในการพัฒนาและยกระดับผลิตภัณฑ์สินค้าชุมชน แก่ผู้ประกอบการจังหวัดสระบุรี จำนวน 12 ราย ในกิจกรรมเสวนาแลกเปลี่ยนเรียนรู้และสำรวจประเด็นปัญหาและความต้องการของกลุ่มชุมชน สำหรับนำไปใช้เป็นโจทย์วิจัย และเป็นแนวทางการดำเนินงานการจัดทำข้อเสนอโครงการเพื่อขอรับงบประมาณสนับสนุนจากหน่วยงานทั้งภายในและภายนอกมหาวิทยาลัย ณ เทศบาลตำบลท่าไม้รวก อำเภอท่ายาง จังหวัดเพชรบุรี โดยมีผู้เข้าร่วมกิจกรรมทั้งสิ้นจำนวน 50 คน</t>
  </si>
  <si>
    <t>จัดอบรมด้านการนำประเด็นปัญหาและความต้องการของชุมชน พัฒนาเป็นข้อเสนอโครงการในการขอรับงบประมาณสนับสนุนจากแหล่งทุนภายนอก โดยได้รับเกียรติวิทยากรจากสำนักงานปลัดกระทรวงการอุดมศึกษา วิทยาศาสตร์ วิจัยและนวัตกรรม บรรยายงบประมาณคลินิกเทคโนโลยี ทุนวิจัยโครงการส่งเสริมการพัฒนาเทคโนโลยีเครื่องจักร เครื่องมือ และอุปกรณ์เพื่อเพิ่มขีดความสามารถของภาคการผลิตและบริการ และกลไกการส่งเสริมธุรกิจเทคโนโลยีและนวัตกรรมแบบบูรณาการ และโครงการหน่วยบ่มเพาะวิสาหกิจในสถาบันอุดมศึกษา ในวันที่ 3 กุมภาพันธ์ 256 ณ ห้อง Big Data Virtual Lab ชั้น 4 อาคารราชบุรีดิเรกฤทธิ์ จำนวน 42 คน</t>
  </si>
  <si>
    <t>แจกแผ่นพับประชาสัมพันธ์งานคลินิกเทคโนโลยี ในโครงการสานอนาคตการศึกษา คอนเน็กซ์ อีดี ปีที่ 7 ร่วมกับบริษัท ไทยเบฟเวอเรจ จำกัด (มหาชน) หหลักสูตร การพัฒนาผลิตภัณฑ์/ของตกแต่งร้านกาแฟ โดยใช้ประโยชน์จากกากกาแฟเหลือทิ้งแก่นักเรียนและครูในโรงเรียนบ้านหนองกะโดน จังหวัดนครปฐม ในวันที่ 5 กุมภาพันธ์ 2569 ณ โรงเรียนบ้านหนองกะโดน จังหวัดนครปฐม  จำนวน 25 คน</t>
  </si>
  <si>
    <t>ชัยปรีชา</t>
  </si>
  <si>
    <t xml:space="preserve">อุมาพร </t>
  </si>
  <si>
    <t>32 หมู่ 4 ตำบลบางแก้ว อำเภอนครชัยศรี จังหวัดนครปฐม</t>
  </si>
  <si>
    <t>ให้คำปรึกษาในการคงสภาพของไอศกรีมส้มโอให้ได้นานขึ้น</t>
  </si>
  <si>
    <t>ให้คำแนะนำเรื่องสูตร ส่วนผสมของไอศกรีม ให้ใช้สารเจือปนอาหาร ที่ช่วยเพิ่มความข้นหนืดและความคงตัวของไอศครีมเพื่อช่วยให้ละลายช้าลง ให้ลองใช้กัวร์กัม CMC พร้อมบอกแหล่งที่จำหน่ายและปริมาณที่เหมาะสมในการใช้ แก่ครูประจำโรงเรียนอุบลรัตนราชกัญญาราชวิทยาลัย นครปฐม ซึ่งพัฒนาผลิตภัณฑ์ไอศกรีมส้มโอ เพื่อส่งเสริมและพัฒนาศักยภาพของเยาวชนไทย และฝึกทักษะด้านการประกอบอาชีพ ให้กับนักเรียนในโรงเรียน ต้องการรับคำปรึกษาในการคงสภาพของไอศกรีมส้มโอให้ได้นานขึ้น ในกรณีที่ต้องขนส่งสินค้าด้วยระยะทางที่ห่างไกล</t>
  </si>
  <si>
    <t>ฉัตรชัย</t>
  </si>
  <si>
    <t>ดีสวัสดิ์</t>
  </si>
  <si>
    <t>44/1 หมู่ที่ 4 ตำบลคลองโยง อำเภอพุทธมณฑล จ.นครปฐม 73170</t>
  </si>
  <si>
    <t>ให้คำปรึกษาเบื้องต้นในการลดความขมและเคลือบน้ำตาลชิ้นเลมอนให้มีคุณสมบัติรสชาติเปรี้ยวและหวานเล็กน้อย</t>
  </si>
  <si>
    <t>ให้คำปรึกษาเบื้องต้นในการลดความขมและเคลือบน้ำตาลชิ้นเลมอนให้มีคุณสมบัติรสชาติเปรี้ยวและหวานเล็กน้อย ให้ตอบโจทย์กลุ่มผู้บริโภคที่ใส่ใจสุขภาพ ศึกษาสภาวะการอบแห้งที่อุณหภูมิและเวลาต่างๆ 50-70 องศาเซลเซียสเพื่อให้ได้เนื้อสัมผัสแห้ง ภายนอกกรุบ ภายในนุ่ม ไม่เหนียวติดมือ และวิเคราะห์สมบัติทางกายภาพและจุลินทรีย์ของผลิตภัณฑ์เลมอนอบแห้ง แก่บริษัท เลมอน มี ฟาร์ม จำกัด ซึ่งผลิตและจำหน่ายสินค้าแปรรูป จากผัก ผลไม้ เช่น มะนาว มะพร้าว ฯลฯ ทั้งภายในประเทศ และต่างประเทศ เล็งเห็นโอกาสในการต่อยอดสู่กลุ่มผลิตภัณฑ์เพื่อสุขภาพและอาหารทางเลือก ซึ่งกำลังขยายตัวในตลาด ทั้งในและต่างประเทศ จึงมีความต้องการพัฒนาเลมอนอบแห้ง ผลิตภัณฑ์ขนมขบเคี้ยวที่มีจุดเด่นด้านรสชาติหวานน้อย เน้นความสดชื่นจากเลมอน และให้ความสำคัญกับเนื้อสัมผัสที่แตกต่าง คือ กรึบเล็กน้อยภายนอก นุ่มฉ่ำภายใน รับประทานสะดวก ไม่เลอะมือ ตอบโจทย์ผู้บริโภครุ่นใหม่ที่ต้องการความอร่อยควบคู่กับสุขภาพดี</t>
  </si>
  <si>
    <t xml:space="preserve">ธานินทร์ </t>
  </si>
  <si>
    <t>แซ่ลี้</t>
  </si>
  <si>
    <t>ให้คำปรึกษาในการนำผลิตภัณฑ์ฟักทองพร้อมทาน เข้าเครื่องรีทอร์ท (แบบถุง) เพื่อยืดอายุการเก็บรักษา</t>
  </si>
  <si>
    <t>ให้คำปรึกษาในการนำผลิตภัณฑ์ฟักทองพร้อมทาน เข้าเครื่องรีทอร์ท (แบบถุง) เพื่อยืดอายุการเก็บรักษา ซึ่งอาหารที่จะเข้าเครื่องรีทอร์ท จะต้องมีความสุกประมาณ 70% และค่อยไปสุกในเครื่องรีทอร์ท จะได้ไม่เละมาก โดยให้ทำการนึ่งหรือลวกแค่ครึ่งเดียวก่อน และนำเข้ารีทอร์ทให้สุก และทดลองดูว่าได้เนื้อผลิตภัณฑ์ตามที่ต้องการหรือไม่ ฟักทองไทย จะมีความคงตัวเมื่อสุกแล้วในระดับหนึ่ง ไม่ร่วน ไม่แข็ง แต่ฟักทองญี่ปุ่น จะมัน ๆ ร่วน ๆ ส่วนฟักทองไขมันลืมผัวจะฉ่ำน้ำในช่วงแรก แต่ตั้งทิ้งไว้จะมีความแห้งของเนื้อ เมื่ออบผิวนอกจะแห้ง ภายในเนื้อมีความครีมมี่ นิ่ม ๆ เนียน ๆ จะไม่เป็นเม็ด ๆ เหมือนเป็นครีม</t>
  </si>
  <si>
    <t>24/425 ม.3 ต.บางหญ้าแพรก อ.เมือง จ.สมุทรสาคร</t>
  </si>
  <si>
    <t xml:space="preserve">กัญญา </t>
  </si>
  <si>
    <t>วงษ์สวรรค์</t>
  </si>
  <si>
    <t>44/7 หมู่ที่ 9 ตำบลโคกขาม อำเภอเมืองสมุทรสาคร จังหวัดสมุทรสาคร</t>
  </si>
  <si>
    <t>ให้คำปรึกษาในการทำผ้าบาติกด้วยสีธรรมชาติจากยางกล้วย</t>
  </si>
  <si>
    <t>ให้คำปรึกษาในการทำผ้าบาติกด้วยสีธรรมชาติจากยางกล้วย โดยสกัดสีจากต้นกล้วย และนำมาใช้กับผลิตภัณฑ์ผ้าบาติก โดยใช้กล้วยของสมาชิกในกลุ่มเพื่อลดต้นทุนการผลิต อีกทั้งยังเป็นการนำวัสดุในท้องถิ่นมาใช้ให้เกิดประโยชน์และเกิดการอนุรักษ์ทรัพยากรธรรมชาติ และให้คำปรึกษาในการทำบล็อกสกรีนผ้า เป็นการให้สีสามารถทะลุผ่านผ้าสกรีนตามลวดลายที่ต้องการ โดยทำให้บริเวณอื่นที่ไม่ใช้ลวดลายทึบตันหรือเป็นฉนวนกั้นสีไม่ให้ทะลุผ่านลงไปบนผ้าได้ เพื่อลดต้นทุนการจ้างผลิตบล็อกสกรีนผ้า สามารถจัดทำลวดลายที่หลากหลายและสะท้อนอัตลักษณ์ของชุมชนได้</t>
  </si>
  <si>
    <t>ขำเจริญ</t>
  </si>
  <si>
    <t xml:space="preserve">อภิลักษณ์ </t>
  </si>
  <si>
    <t>แสงศรี</t>
  </si>
  <si>
    <t>99/7 หมู่ 1 ตำบลบ่อพลอย อำเภอบ่อพลอย จังหวัดกาญจนบุรี</t>
  </si>
  <si>
    <t>ให้คำปรึกษาในการแปรรูปเศษผงนิลเป็นวัสดุเชิงประกอบสำหรับผลิตภัณฑ์ตกแต่งบ้าน เพื่อเพิ่มมูลค่าทางเศรษฐกิจให้กับเศษผงนิลเหลือทิ้ง</t>
  </si>
  <si>
    <t>ให้คำปรึกษาในการแปรรูปเศษผงนิลเป็นวัสดุเชิงประกอบสำหรับผลิตภัณฑ์ตกแต่งบ้าน เพื่อเพิ่มมูลค่าทางเศรษฐกิจให้กับเศษผงนิลเหลือทิ้ง ด้วยการเปลี่ยนจากของเสียให้เป็นผลิตภัณฑ์พรีเมียมสำหรับการตกแต่งภายใน พร้อมทั้งลดปริมาณของเสีย และให้คำปรึกษาในการสร้างต้นแบบ การทำแม่พิมพ์ซิลิโคน และการหล่อเรซิ่นผสมกากนิล</t>
  </si>
  <si>
    <t xml:space="preserve">อรประภา </t>
  </si>
  <si>
    <t>พรมรังฤทธิ์</t>
  </si>
  <si>
    <t>15/6 หมู่ที่ 4 ตำบลม่วงชุม อำเภอท่าม่วง กาญจนบุรี 71110</t>
  </si>
  <si>
    <t>ให้คำปรึกษาในการทำเม็ดสครับจากนิล ใส่ในผลิตภัณฑ์เซรั่ม</t>
  </si>
  <si>
    <t>ให้คำปรึกษาในการทำเม็ดสครับจากนิล ใส่ในผลิตภัณฑ์เซรั่ม แต่ต้องทำให้เม็ดนิลเป็นรูปทรงกลม และจะต้องศึกษาเรื่องผลกระทบด้านสิ่งแวดล้อม การอุดตันตามท่อ เนื่องจากนิลไม่ละลายน้ำ ไม่เหมือนกับเกลือ และน้ำตาลที่นิยมใช้เป็นตัวสครับ การใส่ผงนิลใส่ในเซรั่ม และน้ำมันนวดตัว</t>
  </si>
  <si>
    <t xml:space="preserve">สุขุมาษ </t>
  </si>
  <si>
    <t>131/1 หมู่ที่ 4 ตำบลหนองหญ้าปล้อง อำเภอหนองหญ้าปล้อง จังหวัดเพชรบุรี</t>
  </si>
  <si>
    <t xml:space="preserve">ให้คำปรึกษาแนวทางในการพัฒนาบรรจุภัณฑ์ผลิตภัณฑ์กล้วยแปรรูป </t>
  </si>
  <si>
    <t>ให้คำปรึกษาแนวทางในการพัฒนาบรรจุภัณฑ์ผลิตภัณฑ์กล้วยแปรรูป โดยให้ความสำคัญกับการออกแบบที่ตอบสนองต่อการใช้งานจริง ควบคู่กับความสวยงามและการสร้างภาพลักษณ์ให้แก่ผลิตภัณฑ์ การปรับรูปแบบบรรจุภัณฑ์ให้เหมาะสมกับผลิตภัณฑ์แต่ละชนิด โดยพิจารณาจากลักษณะ รูปทรง ขนาด และวิธีการบริโภค รวมถึงเสนอให้มีระบบการจัดเก็บที่ช่วยป้องกันความชื้นและการแตกหักของผลิตภัณฑ์ ตลอดจนคำนึงถึงความสะดวกในการหยิบจับ เปิด-ปิด และการจัดเรียงเพื่อการขนส่งและจัดจำหน่าย ส่วนด้านการออกแบบ ให้ข้อเสนอแนะเกี่ยวกับการสร้างอัตลักษณ์ของบรรจุภัณฑ์ โดยควรกำหนดรูปแบบ สี ตัวอักษร และองค์ประกอบกราฟิกให้มีความสอดคล้องกันทั้งกลุ่มผลิตภัณฑ์ เพื่อให้ผู้บริโภคสามารถจดจำแบรนด์และแยกประเภทของผลิตภัณฑ์ได้อย่างชัดเจน พร้อมทั้งนำเสนอเรื่องราวของผลิตภัณฑ์และอัตลักษณ์ของชุมชนผ่านการออกแบบ เพื่อเพิ่มคุณค่าและความน่าสนใจให้แก่สินค้า</t>
  </si>
  <si>
    <t xml:space="preserve">กริช </t>
  </si>
  <si>
    <t>9/2 หมู่ที่ 7 ตำบลเตาปูน อำเภอโพธาราม จังหวัดราชบุรี 70120</t>
  </si>
  <si>
    <t xml:space="preserve">1) ให้คำปรึกษาในการผลิตกาวแป้งข้าวเคลือบกระดาษ </t>
  </si>
  <si>
    <t>พะยอม</t>
  </si>
  <si>
    <t>เกตุมณี</t>
  </si>
  <si>
    <t>12/2 หมู่ 7 ตำบลเตาปูน  อำเภอโพธาราม จังหวัดราชบุรี</t>
  </si>
  <si>
    <t>แจกแผ่นพับประชาสัมพันธ์ภายใต้โครงการพัฒนาผลิตภัณฑ์และภูมิปัญญาท้องถิ่นของวิสาหกิจชุมชนผู้ผลิตข้าวแปรรูปข้าวกล้องเตาปูน บ้านเนินหนองบัว จ.ราชบุรี ณ วิสาหกิจชุมชนผู้ผลิตข้าวแปรรูปเข้ากล้องเตาปูน บ้านเนินหนองบัว ตำบลเตาปูน อำเภอโพธาราม จังหวัดราชบุรี ระหว่างวันที่ 5–6 สิงหาคม 2569 จำนวน 25 คน</t>
  </si>
  <si>
    <t>1) ให้คำปรึกษาในการผลิตกาวแป้งข้าวเคลือบกระดาษ ด้วยการเตรียมข้าวสาร ข้าวกล้อง หรือปลายข้าวบดด้วยเครื่อง นำแป้งที่ผ่านการร่อนแล้วผสมด้วยน้ำสะอาด นำส่วนผสมมากรอง และปรับปริมาตรของสารละลายกาวแป้งด้วยน้ำอุ่น ผสมสารป้องกันเชื้อราและจุลินทรีย์ นำสารละลายกาวแป้งข้าวไปเคลือบกระดาษ เคลือบได้ทั้งด้านหน้าและด้านหลังของกระดาษ หลังเคลือบแล้วทำให้แห้ง กระดาษที่ได้จะมีคุณภาพและความแข็งแรงดี สามารถนำไปใช้ประโยชน์ได้เพิ่มมากขึ้น
2) แจกแผ่นพับประชาสัมพันธ์ภายใต้โครงการพัฒนาผลิตภัณฑ์และภูมิปัญญาท้องถิ่นของวิสาหกิจชุมชนผู้ผลิตข้าวแปรรูปข้าวกล้องเตาปูน บ้านเนินหนองบัว จ.ราชบุรี ณ วิสาหกิจชุมชนผู้ผลิตข้าวแปรรูปเข้ากล้องเตาปูน บ้านเนินหนองบัว ตำบลเตาปูน อำเภอโพธาราม จังหวัดราชบุรี ระหว่างวันที่ 5–6 สิงหาคม 2569 จำนวน 25 คน</t>
  </si>
  <si>
    <t>12/4 หมู่ที่ 7 ตำบลเตาปูน อำเภอโพธาราม จังหวัดราชบุรี</t>
  </si>
  <si>
    <t>จันทนา</t>
  </si>
  <si>
    <t>10/3 ตำบลเตาปูน อำเภอโพธาราม จังหวัดราชบุรี</t>
  </si>
  <si>
    <t>ไกรคำ</t>
  </si>
  <si>
    <t>12/6 หมู่ที่ 7 ตำบลเตาปูน อำเภอโพธาราม จังหวัดราชบุรี</t>
  </si>
  <si>
    <t>สวาท</t>
  </si>
  <si>
    <t>118 หมู่ที่ 7 ตำบลเตาปูน อำเภอโพธาราม จังหวัดราชบุรี</t>
  </si>
  <si>
    <t>ธณัชชา</t>
  </si>
  <si>
    <t>ร่มโพรีย์</t>
  </si>
  <si>
    <t>91/1 หมู่ที่ 4 ตำบลเตาปูน อำเภอโพธาราม จังหวัดราชบุรี</t>
  </si>
  <si>
    <t>สายชล</t>
  </si>
  <si>
    <t>เตอสุภาพ</t>
  </si>
  <si>
    <t>22/1 หมู่ที่ 7 ตำบลเตาปูน อำเภอโพธาราม จังหวัดราชบุรี</t>
  </si>
  <si>
    <t>ณัฐรินีย์</t>
  </si>
  <si>
    <t>มะลิ๙ง</t>
  </si>
  <si>
    <t>62/1 หมู่ที่ 5 ตำบลเตาปูน  อำเภอโพธาราม จังหวัดราชบุรี</t>
  </si>
  <si>
    <t>ปราณรุ้ง</t>
  </si>
  <si>
    <t>สุราพจน์</t>
  </si>
  <si>
    <t>48/2 หมู่ที่ 7 ตำบลเตาปูน  อำเภอโพธาราม จังหวัดราชบุรี</t>
  </si>
  <si>
    <t>คุณากร</t>
  </si>
  <si>
    <t>ศิริองอาจ</t>
  </si>
  <si>
    <t>ตำบลเตาปูน  อำเภอโพธาราม จังหวัดราชบุรี</t>
  </si>
  <si>
    <t>นฤบดินทร์</t>
  </si>
  <si>
    <t>เพ็ชรมา</t>
  </si>
  <si>
    <t>18/2 หมู่ที่ 7 ตำบลเตาปูน  อำเภอโพธาราม จังหวัดราชบุรี</t>
  </si>
  <si>
    <t>ไรวินท์</t>
  </si>
  <si>
    <t>พูลเกษม</t>
  </si>
  <si>
    <t>4/103 ตำบลเตาปูน  อำเภอโพธาราม จังหวัดราชบุรี</t>
  </si>
  <si>
    <t>วิไลพร</t>
  </si>
  <si>
    <t xml:space="preserve"> บัวบาน</t>
  </si>
  <si>
    <t>398 หมู่ที่ 8 ตำบลเจดีย์หัก อหหำเภอเมือง จังหวัดราชบุรี</t>
  </si>
  <si>
    <t>สุมล</t>
  </si>
  <si>
    <t>19/14 ตำบลเตาปูน  อำเภอโพธาราม จังหวัดราชบุรี</t>
  </si>
  <si>
    <t>สำเนา</t>
  </si>
  <si>
    <t>คำเทศ</t>
  </si>
  <si>
    <t>11/3 หม฿ที่ 7 ตำบลเตาปูน  อำเภอโพธาราม จังหวัดราชบุรี</t>
  </si>
  <si>
    <t>ทองคำ</t>
  </si>
  <si>
    <t>42/1 หมู่ที่ 7 ตำบลเตาปูน  อำเภอโพธาราม จังหวัดราชบุรี</t>
  </si>
  <si>
    <t>ติ้ม</t>
  </si>
  <si>
    <t>แย้มมา</t>
  </si>
  <si>
    <t>18 หมู่ที่ 7 ตำบลเตาปูน  อำเภอโพธาราม จังหวัดราชบุรี</t>
  </si>
  <si>
    <t>สามารถ</t>
  </si>
  <si>
    <t>11/2 หมู่ที่ 7 ตำบลเตาปูน  อำเภอโพธาราม จังหวัดราชบุรี</t>
  </si>
  <si>
    <t>นมเนย</t>
  </si>
  <si>
    <t>99 หมู่ที่ 7 ตำบลเตาปูน  อำเภอโพธาราม จังหวัดราชบุรี</t>
  </si>
  <si>
    <t>แว่น</t>
  </si>
  <si>
    <t>จีนยิ้ว</t>
  </si>
  <si>
    <t>25 หมู่ที่ 7 ตำบลเตาปูน  อำเภอโพธาราม จังหวัดราชบุรี</t>
  </si>
  <si>
    <t>12/1 ตำบลเตาปูน  อำเภอโพธาราม จังหวัดราชบุรี</t>
  </si>
  <si>
    <t>19/4 หมู่ที่ 7 ตำบลเตาปูน  อำเภอโพธาราม จังหวัดราชบุรี</t>
  </si>
  <si>
    <t>เอนก</t>
  </si>
  <si>
    <t>สมหมาย</t>
  </si>
  <si>
    <t>11/5 หมู่ที่ 7 ตำบลเตาปูน  อำเภอโพธาราม จังหวัดราชบุรี</t>
  </si>
  <si>
    <t>ตระการ</t>
  </si>
  <si>
    <t>สุกจัด</t>
  </si>
  <si>
    <t>55/4 หมู่ที่ 7 ตำบลเตาปูน  อำเภอโพธาราม จังหวัดราชบุรี</t>
  </si>
  <si>
    <t>สนาม</t>
  </si>
  <si>
    <t>ออกเรียว</t>
  </si>
  <si>
    <t>12/3 หมู่ที่ 7 ตำบลเตาปูน  อำเภอโพธาราม จังหวัดราชบุรี</t>
  </si>
  <si>
    <t>จัดอบรมด้านการนำประเด็นปัญหาและความต้องการของชุมชน พัฒนาเป็นข้อเสนอโครงการในการขอรับงบประมาณสนับสนุนจากแหล่งทุนภายนอก โดยได้รับเกียรติวิทยากรจากสำนักงานปลัดกระทรวงการอุดมศึกษา วิทยาศาสตร์ วิจัยและนวัตกรรม บรรยายงบประมาณคลินิกเทคโนโลยี ทุนวิจัยโครงการส่งเสริมการพัฒนาเทคโนโลยีเครื่องจักร เครื่องมือ และอุปกรณ์เพื่อเพิ่มขีดความสามารถของภาคการผลิตและบริการ และกลไกการส่งเสริมธุรกิจเทคโนโลยีและนวัตกรรมแบบบูรณาการ และโครงการหน่วยบ่มเพาะวิสาหกิจในสถาบันอุดมศึกษา ในวันที่ 3 กุมภาพันธ์ 2569ณ ห้อง Big Data Virtual Lab ชั้น 4 อาคารราชบุรีดิเรกฤทธิ์ จำนวน 42 คน</t>
  </si>
  <si>
    <t>ไม่ถนัดด้านการตลาด</t>
  </si>
  <si>
    <t>ไม่มี internet ทำการตลาดออนไลน์</t>
  </si>
  <si>
    <t>ถนัดเป็นฝ่ายผลิตสินค้ามากกว่า</t>
  </si>
  <si>
    <t>ข้อมูลการวัดความพึงพอใจ</t>
  </si>
  <si>
    <t>6. การนำความรู้ไปใช้ประโยชน์ในลักษณะ</t>
  </si>
  <si>
    <t>5. ท่านคาดว่าสามารถนำความรู้ไปใช้ประโยชน์ได้หรือไม่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</si>
</sst>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0000000000"/>
  </numFmts>
  <fonts count="3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sz val="16"/>
      <name val="CordiaUPC"/>
      <family val="2"/>
    </font>
    <font>
      <b/>
      <sz val="16"/>
      <name val="CordiaUPC"/>
      <family val="2"/>
    </font>
    <font>
      <b/>
      <sz val="18"/>
      <name val="CordiaUPC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23"/>
      <name val="TH SarabunPSK"/>
      <family val="2"/>
    </font>
    <font>
      <b/>
      <sz val="16"/>
      <color indexed="17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0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sz val="16"/>
      <color theme="1"/>
      <name val="TH Sarabun New"/>
      <family val="2"/>
    </font>
    <font>
      <sz val="16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color rgb="FF393939"/>
      <name val="Angsana New"/>
      <family val="1"/>
    </font>
    <font>
      <sz val="16"/>
      <color rgb="FF000000"/>
      <name val="Angsana New"/>
      <family val="1"/>
    </font>
    <font>
      <sz val="16"/>
      <color rgb="FFFF0000"/>
      <name val="Angsana New"/>
      <family val="1"/>
    </font>
    <font>
      <b/>
      <sz val="22"/>
      <name val="Angsana New"/>
      <family val="1"/>
    </font>
    <font>
      <sz val="11"/>
      <color theme="1"/>
      <name val="Angsana New"/>
      <family val="1"/>
    </font>
    <font>
      <sz val="11"/>
      <name val="Angsana New"/>
      <family val="1"/>
    </font>
    <font>
      <sz val="11"/>
      <color rgb="FFFF0000"/>
      <name val="Angsana New"/>
      <family val="1"/>
    </font>
    <font>
      <b/>
      <sz val="18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b/>
      <sz val="16"/>
      <color indexed="17"/>
      <name val="Angsana New"/>
      <family val="1"/>
    </font>
    <font>
      <sz val="14"/>
      <color rgb="FFFF0000"/>
      <name val="Angsana New"/>
      <family val="1"/>
    </font>
    <font>
      <sz val="11"/>
      <name val="Tahoma"/>
      <family val="2"/>
      <charset val="22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212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8" borderId="2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0" xfId="0" applyFont="1" applyBorder="1"/>
    <xf numFmtId="2" fontId="7" fillId="4" borderId="1" xfId="0" applyNumberFormat="1" applyFont="1" applyFill="1" applyBorder="1" applyAlignment="1" applyProtection="1">
      <alignment horizontal="center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/>
    <xf numFmtId="4" fontId="7" fillId="0" borderId="1" xfId="0" applyNumberFormat="1" applyFont="1" applyBorder="1"/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3" fontId="7" fillId="0" borderId="1" xfId="0" applyNumberFormat="1" applyFont="1" applyBorder="1"/>
    <xf numFmtId="0" fontId="7" fillId="0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4" fontId="10" fillId="10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4" fillId="11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6" fillId="0" borderId="0" xfId="0" applyFont="1" applyFill="1" applyAlignment="1">
      <alignment vertical="center"/>
    </xf>
    <xf numFmtId="49" fontId="15" fillId="0" borderId="1" xfId="1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vertical="top" wrapText="1"/>
    </xf>
    <xf numFmtId="187" fontId="16" fillId="0" borderId="0" xfId="0" applyNumberFormat="1" applyFont="1" applyFill="1" applyAlignment="1">
      <alignment horizontal="center" vertical="top"/>
    </xf>
    <xf numFmtId="49" fontId="17" fillId="0" borderId="1" xfId="1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justify" vertical="top" wrapText="1"/>
    </xf>
    <xf numFmtId="0" fontId="17" fillId="0" borderId="1" xfId="1" applyFont="1" applyFill="1" applyBorder="1" applyAlignment="1">
      <alignment vertical="top"/>
    </xf>
    <xf numFmtId="0" fontId="17" fillId="0" borderId="1" xfId="1" applyFont="1" applyFill="1" applyBorder="1" applyAlignment="1">
      <alignment horizontal="left" vertical="top" wrapText="1"/>
    </xf>
    <xf numFmtId="187" fontId="17" fillId="0" borderId="1" xfId="1" applyNumberFormat="1" applyFont="1" applyFill="1" applyBorder="1" applyAlignment="1">
      <alignment horizontal="center" vertical="top" wrapText="1"/>
    </xf>
    <xf numFmtId="49" fontId="17" fillId="0" borderId="1" xfId="1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 wrapText="1"/>
    </xf>
    <xf numFmtId="187" fontId="18" fillId="0" borderId="1" xfId="0" applyNumberFormat="1" applyFont="1" applyFill="1" applyBorder="1" applyAlignment="1">
      <alignment horizontal="center" vertical="top"/>
    </xf>
    <xf numFmtId="0" fontId="17" fillId="0" borderId="1" xfId="1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vertical="top"/>
    </xf>
    <xf numFmtId="0" fontId="20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center"/>
    </xf>
    <xf numFmtId="0" fontId="18" fillId="0" borderId="8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49" fontId="19" fillId="0" borderId="7" xfId="1" applyNumberFormat="1" applyFont="1" applyFill="1" applyBorder="1" applyAlignment="1">
      <alignment horizontal="center" vertical="center" wrapText="1"/>
    </xf>
    <xf numFmtId="49" fontId="19" fillId="0" borderId="10" xfId="1" applyNumberFormat="1" applyFont="1" applyFill="1" applyBorder="1" applyAlignment="1">
      <alignment horizontal="center" vertical="center" wrapText="1"/>
    </xf>
    <xf numFmtId="49" fontId="19" fillId="0" borderId="8" xfId="1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24" fillId="0" borderId="7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0" fontId="25" fillId="0" borderId="1" xfId="0" applyFont="1" applyBorder="1" applyAlignment="1">
      <alignment horizontal="center" vertical="top"/>
    </xf>
    <xf numFmtId="43" fontId="25" fillId="0" borderId="1" xfId="3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43" fontId="24" fillId="0" borderId="0" xfId="3" applyFont="1" applyBorder="1" applyAlignment="1">
      <alignment horizontal="center" vertical="center"/>
    </xf>
    <xf numFmtId="0" fontId="26" fillId="0" borderId="0" xfId="0" applyFont="1"/>
    <xf numFmtId="0" fontId="25" fillId="0" borderId="0" xfId="0" applyFont="1"/>
    <xf numFmtId="3" fontId="25" fillId="0" borderId="0" xfId="0" applyNumberFormat="1" applyFont="1" applyAlignment="1">
      <alignment horizontal="center" vertical="center"/>
    </xf>
    <xf numFmtId="3" fontId="25" fillId="0" borderId="0" xfId="0" applyNumberFormat="1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43" fontId="24" fillId="0" borderId="0" xfId="3" applyFont="1" applyFill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8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29" fillId="9" borderId="1" xfId="0" applyFont="1" applyFill="1" applyBorder="1" applyAlignment="1">
      <alignment horizontal="right"/>
    </xf>
    <xf numFmtId="3" fontId="17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17" fillId="0" borderId="1" xfId="0" applyNumberFormat="1" applyFont="1" applyBorder="1"/>
    <xf numFmtId="2" fontId="27" fillId="5" borderId="0" xfId="0" applyNumberFormat="1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4" fontId="27" fillId="10" borderId="0" xfId="0" applyNumberFormat="1" applyFont="1" applyFill="1" applyAlignment="1">
      <alignment horizontal="center"/>
    </xf>
    <xf numFmtId="0" fontId="27" fillId="1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left" vertical="top" wrapText="1"/>
    </xf>
    <xf numFmtId="2" fontId="30" fillId="0" borderId="1" xfId="0" applyNumberFormat="1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2" fillId="0" borderId="0" xfId="0" applyFont="1"/>
    <xf numFmtId="0" fontId="24" fillId="0" borderId="0" xfId="0" applyFont="1" applyAlignment="1"/>
    <xf numFmtId="0" fontId="24" fillId="0" borderId="7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/>
    <xf numFmtId="0" fontId="25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/>
    </xf>
    <xf numFmtId="43" fontId="25" fillId="0" borderId="1" xfId="3" applyFont="1" applyFill="1" applyBorder="1" applyAlignment="1">
      <alignment horizontal="center" vertical="top"/>
    </xf>
    <xf numFmtId="0" fontId="0" fillId="0" borderId="0" xfId="0" applyFill="1"/>
    <xf numFmtId="0" fontId="20" fillId="0" borderId="0" xfId="0" applyFont="1" applyFill="1" applyAlignment="1">
      <alignment vertical="top" wrapText="1"/>
    </xf>
    <xf numFmtId="0" fontId="21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Fill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wrapText="1"/>
    </xf>
    <xf numFmtId="187" fontId="17" fillId="0" borderId="1" xfId="1" applyNumberFormat="1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43" fontId="18" fillId="0" borderId="0" xfId="3" applyFont="1" applyFill="1"/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 vertical="center"/>
    </xf>
    <xf numFmtId="0" fontId="17" fillId="9" borderId="1" xfId="0" applyFont="1" applyFill="1" applyBorder="1" applyAlignment="1">
      <alignment horizontal="right"/>
    </xf>
    <xf numFmtId="2" fontId="19" fillId="5" borderId="0" xfId="0" applyNumberFormat="1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4" fontId="19" fillId="10" borderId="0" xfId="0" applyNumberFormat="1" applyFont="1" applyFill="1" applyAlignment="1">
      <alignment horizontal="center"/>
    </xf>
    <xf numFmtId="0" fontId="19" fillId="10" borderId="0" xfId="0" applyFont="1" applyFill="1" applyAlignment="1">
      <alignment horizontal="center"/>
    </xf>
    <xf numFmtId="0" fontId="18" fillId="0" borderId="1" xfId="0" applyFont="1" applyBorder="1"/>
    <xf numFmtId="0" fontId="19" fillId="0" borderId="2" xfId="1" applyFont="1" applyFill="1" applyBorder="1" applyAlignment="1">
      <alignment horizontal="left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 wrapText="1"/>
    </xf>
    <xf numFmtId="187" fontId="19" fillId="0" borderId="1" xfId="1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7" fillId="2" borderId="12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/>
    </xf>
    <xf numFmtId="0" fontId="19" fillId="10" borderId="0" xfId="0" applyFont="1" applyFill="1" applyAlignment="1">
      <alignment horizontal="center"/>
    </xf>
    <xf numFmtId="0" fontId="19" fillId="11" borderId="7" xfId="0" applyFont="1" applyFill="1" applyBorder="1" applyAlignment="1">
      <alignment horizontal="center" vertical="top"/>
    </xf>
    <xf numFmtId="0" fontId="19" fillId="11" borderId="10" xfId="0" applyFont="1" applyFill="1" applyBorder="1" applyAlignment="1">
      <alignment horizontal="center" vertical="top"/>
    </xf>
    <xf numFmtId="0" fontId="19" fillId="11" borderId="8" xfId="0" applyFont="1" applyFill="1" applyBorder="1" applyAlignment="1">
      <alignment horizontal="center" vertical="top"/>
    </xf>
    <xf numFmtId="0" fontId="19" fillId="11" borderId="1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2" borderId="9" xfId="0" applyFont="1" applyFill="1" applyBorder="1" applyAlignment="1">
      <alignment horizontal="center" vertical="top"/>
    </xf>
    <xf numFmtId="0" fontId="19" fillId="2" borderId="6" xfId="0" applyFont="1" applyFill="1" applyBorder="1" applyAlignment="1">
      <alignment horizontal="center" vertical="top"/>
    </xf>
    <xf numFmtId="0" fontId="19" fillId="11" borderId="7" xfId="0" applyFont="1" applyFill="1" applyBorder="1" applyAlignment="1">
      <alignment horizontal="center" vertical="top" wrapText="1"/>
    </xf>
    <xf numFmtId="0" fontId="19" fillId="11" borderId="10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horizontal="center" vertical="top" wrapText="1"/>
    </xf>
    <xf numFmtId="0" fontId="19" fillId="11" borderId="9" xfId="0" applyFont="1" applyFill="1" applyBorder="1" applyAlignment="1">
      <alignment horizontal="center" vertical="top" wrapText="1"/>
    </xf>
    <xf numFmtId="0" fontId="19" fillId="11" borderId="6" xfId="0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5" borderId="0" xfId="0" applyFont="1" applyFill="1" applyAlignment="1">
      <alignment horizontal="center"/>
    </xf>
    <xf numFmtId="0" fontId="27" fillId="10" borderId="0" xfId="0" applyFont="1" applyFill="1" applyAlignment="1">
      <alignment horizontal="center"/>
    </xf>
    <xf numFmtId="0" fontId="23" fillId="0" borderId="2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3" fillId="11" borderId="7" xfId="0" applyFont="1" applyFill="1" applyBorder="1" applyAlignment="1">
      <alignment horizontal="center" vertical="top"/>
    </xf>
    <xf numFmtId="0" fontId="3" fillId="11" borderId="10" xfId="0" applyFont="1" applyFill="1" applyBorder="1" applyAlignment="1">
      <alignment horizontal="center" vertical="top"/>
    </xf>
    <xf numFmtId="0" fontId="3" fillId="11" borderId="8" xfId="0" applyFont="1" applyFill="1" applyBorder="1" applyAlignment="1">
      <alignment horizontal="center" vertical="top"/>
    </xf>
    <xf numFmtId="0" fontId="6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 2" xfId="1" xr:uid="{00000000-0005-0000-0000-000000000000}"/>
    <cellStyle name="ปกติ 2" xfId="2" xr:uid="{00000000-0005-0000-0000-000002000000}"/>
  </cellStyles>
  <dxfs count="2">
    <dxf>
      <border>
        <vertical style="thin">
          <color auto="1"/>
        </vertical>
        <horizontal style="thin">
          <color auto="1"/>
        </horizontal>
      </border>
    </dxf>
    <dxf>
      <border>
        <bottom style="thin">
          <color auto="1"/>
        </bottom>
      </border>
    </dxf>
  </dxfs>
  <tableStyles count="2" defaultTableStyle="TableStyleMedium2" defaultPivotStyle="PivotStyleLight16">
    <tableStyle name="แบบตาราง 1" pivot="0" count="1" xr9:uid="{00000000-0011-0000-FFFF-FFFF00000000}">
      <tableStyleElement type="wholeTable" dxfId="1"/>
    </tableStyle>
    <tableStyle name="แบบตาราง 2" pivot="0" count="1" xr9:uid="{00000000-0011-0000-FFFF-FFFF01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4"/>
  <sheetViews>
    <sheetView tabSelected="1" view="pageBreakPreview" zoomScale="80" zoomScaleNormal="86" zoomScaleSheetLayoutView="80" workbookViewId="0">
      <pane ySplit="4" topLeftCell="A5" activePane="bottomLeft" state="frozen"/>
      <selection activeCell="G1" sqref="G1"/>
      <selection pane="bottomLeft" activeCell="B2" sqref="B2:B4"/>
    </sheetView>
  </sheetViews>
  <sheetFormatPr defaultColWidth="9" defaultRowHeight="24" x14ac:dyDescent="0.3"/>
  <cols>
    <col min="1" max="1" width="5.4140625" style="44" customWidth="1"/>
    <col min="2" max="2" width="24.6640625" style="43" customWidth="1"/>
    <col min="3" max="4" width="21.4140625" style="44" customWidth="1"/>
    <col min="5" max="5" width="53.6640625" style="45" customWidth="1"/>
    <col min="6" max="6" width="14.33203125" style="46" customWidth="1"/>
    <col min="7" max="7" width="10.6640625" style="41" customWidth="1"/>
    <col min="8" max="8" width="9.6640625" style="41" customWidth="1"/>
    <col min="9" max="9" width="37" style="41" customWidth="1"/>
    <col min="10" max="10" width="103.33203125" style="44" customWidth="1"/>
    <col min="11" max="16384" width="9" style="41"/>
  </cols>
  <sheetData>
    <row r="1" spans="1:10" x14ac:dyDescent="0.3">
      <c r="A1" s="150" t="s">
        <v>11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21" customHeight="1" x14ac:dyDescent="0.3">
      <c r="A2" s="153" t="s">
        <v>2</v>
      </c>
      <c r="B2" s="153" t="s">
        <v>8</v>
      </c>
      <c r="C2" s="156" t="s">
        <v>10</v>
      </c>
      <c r="D2" s="156" t="s">
        <v>9</v>
      </c>
      <c r="E2" s="155" t="s">
        <v>3</v>
      </c>
      <c r="F2" s="154" t="s">
        <v>12</v>
      </c>
      <c r="G2" s="156" t="s">
        <v>0</v>
      </c>
      <c r="H2" s="156"/>
      <c r="I2" s="156" t="s">
        <v>1</v>
      </c>
      <c r="J2" s="156" t="s">
        <v>13</v>
      </c>
    </row>
    <row r="3" spans="1:10" ht="21" customHeight="1" x14ac:dyDescent="0.3">
      <c r="A3" s="153"/>
      <c r="B3" s="153"/>
      <c r="C3" s="156"/>
      <c r="D3" s="156"/>
      <c r="E3" s="155"/>
      <c r="F3" s="154"/>
      <c r="G3" s="155" t="s">
        <v>57</v>
      </c>
      <c r="H3" s="156" t="s">
        <v>4</v>
      </c>
      <c r="I3" s="156"/>
      <c r="J3" s="156"/>
    </row>
    <row r="4" spans="1:10" ht="43.5" customHeight="1" x14ac:dyDescent="0.3">
      <c r="A4" s="153"/>
      <c r="B4" s="153"/>
      <c r="C4" s="156"/>
      <c r="D4" s="156"/>
      <c r="E4" s="155"/>
      <c r="F4" s="154"/>
      <c r="G4" s="155"/>
      <c r="H4" s="156"/>
      <c r="I4" s="156"/>
      <c r="J4" s="156"/>
    </row>
    <row r="5" spans="1:10" ht="92" x14ac:dyDescent="0.3">
      <c r="A5" s="52" t="s">
        <v>5</v>
      </c>
      <c r="B5" s="53" t="s">
        <v>58</v>
      </c>
      <c r="C5" s="54" t="s">
        <v>275</v>
      </c>
      <c r="D5" s="54" t="s">
        <v>276</v>
      </c>
      <c r="E5" s="55" t="s">
        <v>274</v>
      </c>
      <c r="F5" s="56">
        <v>895464002</v>
      </c>
      <c r="G5" s="57"/>
      <c r="H5" s="57">
        <v>1</v>
      </c>
      <c r="I5" s="126" t="s">
        <v>1860</v>
      </c>
      <c r="J5" s="58" t="s">
        <v>1861</v>
      </c>
    </row>
    <row r="6" spans="1:10" x14ac:dyDescent="0.3">
      <c r="A6" s="52"/>
      <c r="B6" s="53"/>
      <c r="C6" s="54"/>
      <c r="D6" s="54"/>
      <c r="E6" s="55"/>
      <c r="F6" s="56"/>
      <c r="G6" s="57"/>
      <c r="H6" s="57"/>
      <c r="I6" s="50"/>
      <c r="J6" s="58"/>
    </row>
    <row r="7" spans="1:10" ht="92" x14ac:dyDescent="0.3">
      <c r="A7" s="52" t="s">
        <v>60</v>
      </c>
      <c r="B7" s="53" t="s">
        <v>58</v>
      </c>
      <c r="C7" s="54" t="s">
        <v>278</v>
      </c>
      <c r="D7" s="54" t="s">
        <v>279</v>
      </c>
      <c r="E7" s="55" t="s">
        <v>277</v>
      </c>
      <c r="F7" s="56">
        <v>637898952</v>
      </c>
      <c r="G7" s="57"/>
      <c r="H7" s="57">
        <v>1</v>
      </c>
      <c r="I7" s="126" t="s">
        <v>1860</v>
      </c>
      <c r="J7" s="58" t="s">
        <v>1861</v>
      </c>
    </row>
    <row r="8" spans="1:10" x14ac:dyDescent="0.3">
      <c r="A8" s="52"/>
      <c r="B8" s="53"/>
      <c r="C8" s="54"/>
      <c r="D8" s="54"/>
      <c r="E8" s="55"/>
      <c r="F8" s="56"/>
      <c r="G8" s="57"/>
      <c r="H8" s="57"/>
      <c r="I8" s="50"/>
      <c r="J8" s="58"/>
    </row>
    <row r="9" spans="1:10" ht="92" x14ac:dyDescent="0.3">
      <c r="A9" s="52" t="s">
        <v>61</v>
      </c>
      <c r="B9" s="53" t="s">
        <v>93</v>
      </c>
      <c r="C9" s="54" t="s">
        <v>280</v>
      </c>
      <c r="D9" s="54" t="s">
        <v>281</v>
      </c>
      <c r="E9" s="55" t="s">
        <v>282</v>
      </c>
      <c r="F9" s="56">
        <v>892230861</v>
      </c>
      <c r="G9" s="57"/>
      <c r="H9" s="57">
        <v>1</v>
      </c>
      <c r="I9" s="126" t="s">
        <v>1860</v>
      </c>
      <c r="J9" s="58" t="s">
        <v>1861</v>
      </c>
    </row>
    <row r="10" spans="1:10" x14ac:dyDescent="0.3">
      <c r="A10" s="52"/>
      <c r="B10" s="53"/>
      <c r="C10" s="54"/>
      <c r="D10" s="54"/>
      <c r="E10" s="55"/>
      <c r="F10" s="56"/>
      <c r="G10" s="57"/>
      <c r="H10" s="57"/>
      <c r="I10" s="50"/>
      <c r="J10" s="58"/>
    </row>
    <row r="11" spans="1:10" ht="92" x14ac:dyDescent="0.3">
      <c r="A11" s="52" t="s">
        <v>62</v>
      </c>
      <c r="B11" s="53" t="s">
        <v>94</v>
      </c>
      <c r="C11" s="54" t="s">
        <v>283</v>
      </c>
      <c r="D11" s="54" t="s">
        <v>284</v>
      </c>
      <c r="E11" s="55" t="s">
        <v>285</v>
      </c>
      <c r="F11" s="56">
        <v>926394259</v>
      </c>
      <c r="G11" s="57"/>
      <c r="H11" s="57">
        <v>1</v>
      </c>
      <c r="I11" s="126" t="s">
        <v>1860</v>
      </c>
      <c r="J11" s="58" t="s">
        <v>1861</v>
      </c>
    </row>
    <row r="12" spans="1:10" x14ac:dyDescent="0.3">
      <c r="A12" s="52"/>
      <c r="B12" s="53"/>
      <c r="C12" s="54"/>
      <c r="D12" s="54"/>
      <c r="E12" s="55"/>
      <c r="F12" s="56"/>
      <c r="G12" s="57"/>
      <c r="H12" s="57"/>
      <c r="I12" s="50"/>
      <c r="J12" s="58"/>
    </row>
    <row r="13" spans="1:10" ht="92" x14ac:dyDescent="0.3">
      <c r="A13" s="52" t="s">
        <v>63</v>
      </c>
      <c r="B13" s="53" t="s">
        <v>93</v>
      </c>
      <c r="C13" s="54" t="s">
        <v>286</v>
      </c>
      <c r="D13" s="54" t="s">
        <v>287</v>
      </c>
      <c r="E13" s="55" t="s">
        <v>288</v>
      </c>
      <c r="F13" s="56">
        <v>637898952</v>
      </c>
      <c r="G13" s="57"/>
      <c r="H13" s="57">
        <v>1</v>
      </c>
      <c r="I13" s="126" t="s">
        <v>1860</v>
      </c>
      <c r="J13" s="58" t="s">
        <v>1861</v>
      </c>
    </row>
    <row r="14" spans="1:10" x14ac:dyDescent="0.3">
      <c r="A14" s="52"/>
      <c r="B14" s="53"/>
      <c r="C14" s="54"/>
      <c r="D14" s="54"/>
      <c r="E14" s="55"/>
      <c r="F14" s="56"/>
      <c r="G14" s="57"/>
      <c r="H14" s="57"/>
      <c r="I14" s="50"/>
      <c r="J14" s="58"/>
    </row>
    <row r="15" spans="1:10" ht="92" x14ac:dyDescent="0.3">
      <c r="A15" s="52" t="s">
        <v>64</v>
      </c>
      <c r="B15" s="53" t="s">
        <v>94</v>
      </c>
      <c r="C15" s="54" t="s">
        <v>289</v>
      </c>
      <c r="D15" s="54" t="s">
        <v>290</v>
      </c>
      <c r="E15" s="55" t="s">
        <v>291</v>
      </c>
      <c r="F15" s="56">
        <v>816641379</v>
      </c>
      <c r="G15" s="57"/>
      <c r="H15" s="57">
        <v>1</v>
      </c>
      <c r="I15" s="126" t="s">
        <v>1860</v>
      </c>
      <c r="J15" s="58" t="s">
        <v>1861</v>
      </c>
    </row>
    <row r="16" spans="1:10" x14ac:dyDescent="0.3">
      <c r="A16" s="52"/>
      <c r="B16" s="53"/>
      <c r="C16" s="54"/>
      <c r="D16" s="54"/>
      <c r="E16" s="55"/>
      <c r="F16" s="56"/>
      <c r="G16" s="57"/>
      <c r="H16" s="57"/>
      <c r="I16" s="50"/>
      <c r="J16" s="58"/>
    </row>
    <row r="17" spans="1:10" ht="92" x14ac:dyDescent="0.3">
      <c r="A17" s="52" t="s">
        <v>65</v>
      </c>
      <c r="B17" s="53" t="s">
        <v>93</v>
      </c>
      <c r="C17" s="54" t="s">
        <v>292</v>
      </c>
      <c r="D17" s="54" t="s">
        <v>293</v>
      </c>
      <c r="E17" s="55" t="s">
        <v>294</v>
      </c>
      <c r="F17" s="56">
        <v>807143022</v>
      </c>
      <c r="G17" s="57"/>
      <c r="H17" s="57">
        <v>1</v>
      </c>
      <c r="I17" s="126" t="s">
        <v>1860</v>
      </c>
      <c r="J17" s="58" t="s">
        <v>1861</v>
      </c>
    </row>
    <row r="18" spans="1:10" x14ac:dyDescent="0.3">
      <c r="A18" s="52"/>
      <c r="B18" s="53"/>
      <c r="C18" s="54"/>
      <c r="D18" s="54"/>
      <c r="E18" s="55"/>
      <c r="F18" s="56"/>
      <c r="G18" s="57"/>
      <c r="H18" s="57"/>
      <c r="I18" s="50"/>
      <c r="J18" s="58"/>
    </row>
    <row r="19" spans="1:10" ht="92" x14ac:dyDescent="0.3">
      <c r="A19" s="52" t="s">
        <v>66</v>
      </c>
      <c r="B19" s="53" t="s">
        <v>93</v>
      </c>
      <c r="C19" s="54" t="s">
        <v>296</v>
      </c>
      <c r="D19" s="54" t="s">
        <v>295</v>
      </c>
      <c r="E19" s="55" t="s">
        <v>297</v>
      </c>
      <c r="F19" s="56">
        <v>994498789</v>
      </c>
      <c r="G19" s="57"/>
      <c r="H19" s="57">
        <v>1</v>
      </c>
      <c r="I19" s="126" t="s">
        <v>1860</v>
      </c>
      <c r="J19" s="58" t="s">
        <v>1861</v>
      </c>
    </row>
    <row r="20" spans="1:10" x14ac:dyDescent="0.3">
      <c r="A20" s="52"/>
      <c r="B20" s="53"/>
      <c r="C20" s="54"/>
      <c r="D20" s="54"/>
      <c r="E20" s="55"/>
      <c r="F20" s="56"/>
      <c r="G20" s="57"/>
      <c r="H20" s="57"/>
      <c r="I20" s="50"/>
      <c r="J20" s="58"/>
    </row>
    <row r="21" spans="1:10" ht="92" x14ac:dyDescent="0.3">
      <c r="A21" s="52" t="s">
        <v>67</v>
      </c>
      <c r="B21" s="53" t="s">
        <v>58</v>
      </c>
      <c r="C21" s="54" t="s">
        <v>299</v>
      </c>
      <c r="D21" s="54" t="s">
        <v>298</v>
      </c>
      <c r="E21" s="55" t="s">
        <v>300</v>
      </c>
      <c r="F21" s="56">
        <v>843196057</v>
      </c>
      <c r="G21" s="57"/>
      <c r="H21" s="57">
        <v>1</v>
      </c>
      <c r="I21" s="126" t="s">
        <v>1860</v>
      </c>
      <c r="J21" s="58" t="s">
        <v>1861</v>
      </c>
    </row>
    <row r="22" spans="1:10" x14ac:dyDescent="0.3">
      <c r="A22" s="52"/>
      <c r="B22" s="53"/>
      <c r="C22" s="54"/>
      <c r="D22" s="54"/>
      <c r="E22" s="55"/>
      <c r="F22" s="56"/>
      <c r="G22" s="57"/>
      <c r="H22" s="57"/>
      <c r="I22" s="50"/>
      <c r="J22" s="58"/>
    </row>
    <row r="23" spans="1:10" ht="92" x14ac:dyDescent="0.3">
      <c r="A23" s="52" t="s">
        <v>68</v>
      </c>
      <c r="B23" s="53" t="s">
        <v>94</v>
      </c>
      <c r="C23" s="54" t="s">
        <v>302</v>
      </c>
      <c r="D23" s="54" t="s">
        <v>301</v>
      </c>
      <c r="E23" s="55" t="s">
        <v>303</v>
      </c>
      <c r="F23" s="56">
        <v>9160407869</v>
      </c>
      <c r="G23" s="57"/>
      <c r="H23" s="57">
        <v>1</v>
      </c>
      <c r="I23" s="126" t="s">
        <v>1860</v>
      </c>
      <c r="J23" s="58" t="s">
        <v>1861</v>
      </c>
    </row>
    <row r="24" spans="1:10" x14ac:dyDescent="0.3">
      <c r="A24" s="52"/>
      <c r="B24" s="53"/>
      <c r="C24" s="54"/>
      <c r="D24" s="54"/>
      <c r="E24" s="55"/>
      <c r="F24" s="56"/>
      <c r="G24" s="57"/>
      <c r="H24" s="57"/>
      <c r="I24" s="50"/>
      <c r="J24" s="58"/>
    </row>
    <row r="25" spans="1:10" ht="92" x14ac:dyDescent="0.3">
      <c r="A25" s="52" t="s">
        <v>69</v>
      </c>
      <c r="B25" s="53" t="s">
        <v>58</v>
      </c>
      <c r="C25" s="54" t="s">
        <v>305</v>
      </c>
      <c r="D25" s="54" t="s">
        <v>304</v>
      </c>
      <c r="E25" s="55" t="s">
        <v>306</v>
      </c>
      <c r="F25" s="56">
        <v>847871195</v>
      </c>
      <c r="G25" s="57"/>
      <c r="H25" s="57">
        <v>1</v>
      </c>
      <c r="I25" s="126" t="s">
        <v>1860</v>
      </c>
      <c r="J25" s="58" t="s">
        <v>1861</v>
      </c>
    </row>
    <row r="26" spans="1:10" x14ac:dyDescent="0.3">
      <c r="A26" s="52"/>
      <c r="B26" s="53"/>
      <c r="C26" s="54"/>
      <c r="D26" s="54"/>
      <c r="E26" s="55"/>
      <c r="F26" s="56"/>
      <c r="G26" s="57"/>
      <c r="H26" s="57"/>
      <c r="I26" s="50"/>
      <c r="J26" s="58"/>
    </row>
    <row r="27" spans="1:10" ht="92" x14ac:dyDescent="0.3">
      <c r="A27" s="52" t="s">
        <v>70</v>
      </c>
      <c r="B27" s="53" t="s">
        <v>94</v>
      </c>
      <c r="C27" s="54" t="s">
        <v>308</v>
      </c>
      <c r="D27" s="54" t="s">
        <v>307</v>
      </c>
      <c r="E27" s="55" t="s">
        <v>309</v>
      </c>
      <c r="F27" s="56">
        <v>879754465</v>
      </c>
      <c r="G27" s="57"/>
      <c r="H27" s="57">
        <v>1</v>
      </c>
      <c r="I27" s="126" t="s">
        <v>1860</v>
      </c>
      <c r="J27" s="58" t="s">
        <v>1861</v>
      </c>
    </row>
    <row r="28" spans="1:10" x14ac:dyDescent="0.3">
      <c r="A28" s="52"/>
      <c r="B28" s="53"/>
      <c r="C28" s="54"/>
      <c r="D28" s="54"/>
      <c r="E28" s="55"/>
      <c r="F28" s="56"/>
      <c r="G28" s="57"/>
      <c r="H28" s="57"/>
      <c r="I28" s="50"/>
      <c r="J28" s="58"/>
    </row>
    <row r="29" spans="1:10" ht="92" x14ac:dyDescent="0.3">
      <c r="A29" s="52" t="s">
        <v>71</v>
      </c>
      <c r="B29" s="53" t="s">
        <v>58</v>
      </c>
      <c r="C29" s="54" t="s">
        <v>727</v>
      </c>
      <c r="D29" s="54" t="s">
        <v>728</v>
      </c>
      <c r="E29" s="55" t="s">
        <v>741</v>
      </c>
      <c r="F29" s="56" t="s">
        <v>201</v>
      </c>
      <c r="G29" s="57">
        <v>1</v>
      </c>
      <c r="H29" s="57"/>
      <c r="I29" s="60" t="s">
        <v>1859</v>
      </c>
      <c r="J29" s="58" t="s">
        <v>1861</v>
      </c>
    </row>
    <row r="30" spans="1:10" x14ac:dyDescent="0.3">
      <c r="A30" s="52"/>
      <c r="B30" s="53"/>
      <c r="C30" s="54"/>
      <c r="D30" s="54"/>
      <c r="E30" s="55"/>
      <c r="F30" s="56"/>
      <c r="G30" s="57"/>
      <c r="H30" s="57"/>
      <c r="I30" s="50"/>
      <c r="J30" s="58"/>
    </row>
    <row r="31" spans="1:10" ht="92" x14ac:dyDescent="0.3">
      <c r="A31" s="52" t="s">
        <v>72</v>
      </c>
      <c r="B31" s="53" t="s">
        <v>58</v>
      </c>
      <c r="C31" s="54" t="s">
        <v>729</v>
      </c>
      <c r="D31" s="54" t="s">
        <v>730</v>
      </c>
      <c r="E31" s="59" t="s">
        <v>741</v>
      </c>
      <c r="F31" s="56" t="s">
        <v>201</v>
      </c>
      <c r="G31" s="57">
        <v>1</v>
      </c>
      <c r="H31" s="57"/>
      <c r="I31" s="60" t="s">
        <v>1859</v>
      </c>
      <c r="J31" s="58" t="s">
        <v>1861</v>
      </c>
    </row>
    <row r="32" spans="1:10" x14ac:dyDescent="0.3">
      <c r="A32" s="52"/>
      <c r="B32" s="53"/>
      <c r="C32" s="54"/>
      <c r="D32" s="54"/>
      <c r="E32" s="55"/>
      <c r="F32" s="56"/>
      <c r="G32" s="57"/>
      <c r="H32" s="57"/>
      <c r="I32" s="50"/>
      <c r="J32" s="58"/>
    </row>
    <row r="33" spans="1:10" ht="92" x14ac:dyDescent="0.3">
      <c r="A33" s="52" t="s">
        <v>73</v>
      </c>
      <c r="B33" s="53" t="s">
        <v>94</v>
      </c>
      <c r="C33" s="54" t="s">
        <v>731</v>
      </c>
      <c r="D33" s="54" t="s">
        <v>732</v>
      </c>
      <c r="E33" s="59" t="s">
        <v>741</v>
      </c>
      <c r="F33" s="56" t="s">
        <v>201</v>
      </c>
      <c r="G33" s="57">
        <v>1</v>
      </c>
      <c r="H33" s="57"/>
      <c r="I33" s="60" t="s">
        <v>1859</v>
      </c>
      <c r="J33" s="58" t="s">
        <v>1861</v>
      </c>
    </row>
    <row r="34" spans="1:10" x14ac:dyDescent="0.3">
      <c r="A34" s="52"/>
      <c r="B34" s="53"/>
      <c r="C34" s="54"/>
      <c r="D34" s="54"/>
      <c r="E34" s="55"/>
      <c r="F34" s="56"/>
      <c r="G34" s="57"/>
      <c r="H34" s="57"/>
      <c r="I34" s="50"/>
      <c r="J34" s="58"/>
    </row>
    <row r="35" spans="1:10" ht="92" x14ac:dyDescent="0.3">
      <c r="A35" s="52" t="s">
        <v>74</v>
      </c>
      <c r="B35" s="53" t="s">
        <v>93</v>
      </c>
      <c r="C35" s="54" t="s">
        <v>733</v>
      </c>
      <c r="D35" s="54" t="s">
        <v>734</v>
      </c>
      <c r="E35" s="59" t="s">
        <v>741</v>
      </c>
      <c r="F35" s="56" t="s">
        <v>201</v>
      </c>
      <c r="G35" s="57">
        <v>1</v>
      </c>
      <c r="H35" s="57"/>
      <c r="I35" s="60" t="s">
        <v>1859</v>
      </c>
      <c r="J35" s="58" t="s">
        <v>1861</v>
      </c>
    </row>
    <row r="36" spans="1:10" x14ac:dyDescent="0.3">
      <c r="A36" s="52"/>
      <c r="B36" s="53"/>
      <c r="C36" s="54"/>
      <c r="D36" s="54"/>
      <c r="E36" s="55"/>
      <c r="F36" s="56"/>
      <c r="G36" s="57"/>
      <c r="H36" s="57"/>
      <c r="I36" s="50"/>
      <c r="J36" s="58"/>
    </row>
    <row r="37" spans="1:10" ht="92" x14ac:dyDescent="0.3">
      <c r="A37" s="52" t="s">
        <v>75</v>
      </c>
      <c r="B37" s="53" t="s">
        <v>94</v>
      </c>
      <c r="C37" s="54" t="s">
        <v>735</v>
      </c>
      <c r="D37" s="54" t="s">
        <v>736</v>
      </c>
      <c r="E37" s="59" t="s">
        <v>741</v>
      </c>
      <c r="F37" s="56" t="s">
        <v>201</v>
      </c>
      <c r="G37" s="57">
        <v>1</v>
      </c>
      <c r="H37" s="57"/>
      <c r="I37" s="60" t="s">
        <v>1859</v>
      </c>
      <c r="J37" s="58" t="s">
        <v>1861</v>
      </c>
    </row>
    <row r="38" spans="1:10" x14ac:dyDescent="0.3">
      <c r="A38" s="52"/>
      <c r="B38" s="53"/>
      <c r="C38" s="54"/>
      <c r="D38" s="54"/>
      <c r="E38" s="55"/>
      <c r="F38" s="56"/>
      <c r="G38" s="57"/>
      <c r="H38" s="57"/>
      <c r="I38" s="50"/>
      <c r="J38" s="58"/>
    </row>
    <row r="39" spans="1:10" ht="92" x14ac:dyDescent="0.3">
      <c r="A39" s="52" t="s">
        <v>76</v>
      </c>
      <c r="B39" s="53" t="s">
        <v>93</v>
      </c>
      <c r="C39" s="54" t="s">
        <v>737</v>
      </c>
      <c r="D39" s="54" t="s">
        <v>738</v>
      </c>
      <c r="E39" s="59" t="s">
        <v>741</v>
      </c>
      <c r="F39" s="56" t="s">
        <v>201</v>
      </c>
      <c r="G39" s="57">
        <v>1</v>
      </c>
      <c r="H39" s="57"/>
      <c r="I39" s="60" t="s">
        <v>1859</v>
      </c>
      <c r="J39" s="58" t="s">
        <v>1861</v>
      </c>
    </row>
    <row r="40" spans="1:10" x14ac:dyDescent="0.3">
      <c r="A40" s="52"/>
      <c r="B40" s="53"/>
      <c r="C40" s="54"/>
      <c r="D40" s="54"/>
      <c r="E40" s="55"/>
      <c r="F40" s="56"/>
      <c r="G40" s="57"/>
      <c r="H40" s="57"/>
      <c r="I40" s="50"/>
      <c r="J40" s="58"/>
    </row>
    <row r="41" spans="1:10" ht="92" x14ac:dyDescent="0.3">
      <c r="A41" s="52" t="s">
        <v>77</v>
      </c>
      <c r="B41" s="53" t="s">
        <v>93</v>
      </c>
      <c r="C41" s="54" t="s">
        <v>739</v>
      </c>
      <c r="D41" s="54" t="s">
        <v>740</v>
      </c>
      <c r="E41" s="59" t="s">
        <v>741</v>
      </c>
      <c r="F41" s="56" t="s">
        <v>201</v>
      </c>
      <c r="G41" s="57">
        <v>1</v>
      </c>
      <c r="H41" s="57"/>
      <c r="I41" s="60" t="s">
        <v>1859</v>
      </c>
      <c r="J41" s="58" t="s">
        <v>1861</v>
      </c>
    </row>
    <row r="42" spans="1:10" x14ac:dyDescent="0.3">
      <c r="A42" s="52"/>
      <c r="B42" s="53"/>
      <c r="C42" s="54"/>
      <c r="D42" s="54"/>
      <c r="E42" s="55"/>
      <c r="F42" s="56"/>
      <c r="G42" s="57"/>
      <c r="H42" s="57"/>
      <c r="I42" s="50"/>
      <c r="J42" s="58"/>
    </row>
    <row r="43" spans="1:10" ht="92" x14ac:dyDescent="0.3">
      <c r="A43" s="52" t="s">
        <v>78</v>
      </c>
      <c r="B43" s="53" t="s">
        <v>94</v>
      </c>
      <c r="C43" s="54" t="s">
        <v>742</v>
      </c>
      <c r="D43" s="54" t="s">
        <v>743</v>
      </c>
      <c r="E43" s="55" t="s">
        <v>741</v>
      </c>
      <c r="F43" s="56" t="s">
        <v>201</v>
      </c>
      <c r="G43" s="57">
        <v>1</v>
      </c>
      <c r="H43" s="57"/>
      <c r="I43" s="60" t="s">
        <v>1859</v>
      </c>
      <c r="J43" s="58" t="s">
        <v>1861</v>
      </c>
    </row>
    <row r="44" spans="1:10" x14ac:dyDescent="0.3">
      <c r="A44" s="52"/>
      <c r="B44" s="53"/>
      <c r="C44" s="54"/>
      <c r="D44" s="54"/>
      <c r="E44" s="55"/>
      <c r="F44" s="56"/>
      <c r="G44" s="57"/>
      <c r="H44" s="57"/>
      <c r="I44" s="50"/>
      <c r="J44" s="58"/>
    </row>
    <row r="45" spans="1:10" ht="92" x14ac:dyDescent="0.3">
      <c r="A45" s="52" t="s">
        <v>79</v>
      </c>
      <c r="B45" s="53" t="s">
        <v>94</v>
      </c>
      <c r="C45" s="54" t="s">
        <v>744</v>
      </c>
      <c r="D45" s="54" t="s">
        <v>745</v>
      </c>
      <c r="E45" s="55" t="s">
        <v>741</v>
      </c>
      <c r="F45" s="56" t="s">
        <v>201</v>
      </c>
      <c r="G45" s="57">
        <v>1</v>
      </c>
      <c r="H45" s="57"/>
      <c r="I45" s="60" t="s">
        <v>1859</v>
      </c>
      <c r="J45" s="58" t="s">
        <v>1861</v>
      </c>
    </row>
    <row r="46" spans="1:10" x14ac:dyDescent="0.3">
      <c r="A46" s="52"/>
      <c r="B46" s="53"/>
      <c r="C46" s="54"/>
      <c r="D46" s="54"/>
      <c r="E46" s="55"/>
      <c r="F46" s="56"/>
      <c r="G46" s="57"/>
      <c r="H46" s="57"/>
      <c r="I46" s="50"/>
      <c r="J46" s="58"/>
    </row>
    <row r="47" spans="1:10" ht="92" x14ac:dyDescent="0.3">
      <c r="A47" s="52" t="s">
        <v>80</v>
      </c>
      <c r="B47" s="53" t="s">
        <v>94</v>
      </c>
      <c r="C47" s="54" t="s">
        <v>746</v>
      </c>
      <c r="D47" s="54" t="s">
        <v>747</v>
      </c>
      <c r="E47" s="55" t="s">
        <v>741</v>
      </c>
      <c r="F47" s="56" t="s">
        <v>201</v>
      </c>
      <c r="G47" s="57">
        <v>1</v>
      </c>
      <c r="H47" s="57"/>
      <c r="I47" s="60" t="s">
        <v>1859</v>
      </c>
      <c r="J47" s="58" t="s">
        <v>1861</v>
      </c>
    </row>
    <row r="48" spans="1:10" x14ac:dyDescent="0.3">
      <c r="A48" s="52"/>
      <c r="B48" s="53"/>
      <c r="C48" s="54"/>
      <c r="D48" s="54"/>
      <c r="E48" s="55"/>
      <c r="F48" s="56"/>
      <c r="G48" s="57"/>
      <c r="H48" s="57"/>
      <c r="I48" s="50"/>
      <c r="J48" s="58"/>
    </row>
    <row r="49" spans="1:10" ht="92" x14ac:dyDescent="0.3">
      <c r="A49" s="52" t="s">
        <v>81</v>
      </c>
      <c r="B49" s="53" t="s">
        <v>58</v>
      </c>
      <c r="C49" s="54" t="s">
        <v>748</v>
      </c>
      <c r="D49" s="54" t="s">
        <v>749</v>
      </c>
      <c r="E49" s="55" t="s">
        <v>741</v>
      </c>
      <c r="F49" s="56" t="s">
        <v>201</v>
      </c>
      <c r="G49" s="57">
        <v>1</v>
      </c>
      <c r="H49" s="57"/>
      <c r="I49" s="60" t="s">
        <v>1859</v>
      </c>
      <c r="J49" s="58" t="s">
        <v>1861</v>
      </c>
    </row>
    <row r="50" spans="1:10" x14ac:dyDescent="0.3">
      <c r="A50" s="52"/>
      <c r="B50" s="53"/>
      <c r="C50" s="54"/>
      <c r="D50" s="54"/>
      <c r="E50" s="55"/>
      <c r="F50" s="56"/>
      <c r="G50" s="57"/>
      <c r="H50" s="57"/>
      <c r="I50" s="50"/>
      <c r="J50" s="58"/>
    </row>
    <row r="51" spans="1:10" ht="92" x14ac:dyDescent="0.3">
      <c r="A51" s="52" t="s">
        <v>82</v>
      </c>
      <c r="B51" s="53" t="s">
        <v>93</v>
      </c>
      <c r="C51" s="54" t="s">
        <v>750</v>
      </c>
      <c r="D51" s="54" t="s">
        <v>751</v>
      </c>
      <c r="E51" s="55" t="s">
        <v>741</v>
      </c>
      <c r="F51" s="56" t="s">
        <v>201</v>
      </c>
      <c r="G51" s="57">
        <v>1</v>
      </c>
      <c r="H51" s="57"/>
      <c r="I51" s="60" t="s">
        <v>1859</v>
      </c>
      <c r="J51" s="58" t="s">
        <v>1861</v>
      </c>
    </row>
    <row r="52" spans="1:10" x14ac:dyDescent="0.3">
      <c r="A52" s="52"/>
      <c r="B52" s="53"/>
      <c r="C52" s="54"/>
      <c r="D52" s="54"/>
      <c r="E52" s="55"/>
      <c r="F52" s="56"/>
      <c r="G52" s="57"/>
      <c r="H52" s="57"/>
      <c r="I52" s="50"/>
      <c r="J52" s="58"/>
    </row>
    <row r="53" spans="1:10" ht="92" x14ac:dyDescent="0.3">
      <c r="A53" s="52" t="s">
        <v>83</v>
      </c>
      <c r="B53" s="53" t="s">
        <v>94</v>
      </c>
      <c r="C53" s="54" t="s">
        <v>752</v>
      </c>
      <c r="D53" s="54" t="s">
        <v>753</v>
      </c>
      <c r="E53" s="55" t="s">
        <v>741</v>
      </c>
      <c r="F53" s="56" t="s">
        <v>201</v>
      </c>
      <c r="G53" s="57">
        <v>1</v>
      </c>
      <c r="H53" s="57"/>
      <c r="I53" s="60" t="s">
        <v>1859</v>
      </c>
      <c r="J53" s="58" t="s">
        <v>1861</v>
      </c>
    </row>
    <row r="54" spans="1:10" x14ac:dyDescent="0.3">
      <c r="A54" s="52"/>
      <c r="B54" s="53"/>
      <c r="C54" s="54"/>
      <c r="D54" s="54"/>
      <c r="E54" s="55"/>
      <c r="F54" s="56"/>
      <c r="G54" s="57"/>
      <c r="H54" s="57"/>
      <c r="I54" s="50"/>
      <c r="J54" s="58"/>
    </row>
    <row r="55" spans="1:10" ht="92" x14ac:dyDescent="0.3">
      <c r="A55" s="52" t="s">
        <v>84</v>
      </c>
      <c r="B55" s="53" t="s">
        <v>93</v>
      </c>
      <c r="C55" s="54" t="s">
        <v>754</v>
      </c>
      <c r="D55" s="54" t="s">
        <v>755</v>
      </c>
      <c r="E55" s="55" t="s">
        <v>741</v>
      </c>
      <c r="F55" s="56" t="s">
        <v>201</v>
      </c>
      <c r="G55" s="57">
        <v>1</v>
      </c>
      <c r="H55" s="57"/>
      <c r="I55" s="60" t="s">
        <v>1859</v>
      </c>
      <c r="J55" s="58" t="s">
        <v>1861</v>
      </c>
    </row>
    <row r="56" spans="1:10" x14ac:dyDescent="0.3">
      <c r="A56" s="52"/>
      <c r="B56" s="53"/>
      <c r="C56" s="54"/>
      <c r="D56" s="54"/>
      <c r="E56" s="55"/>
      <c r="F56" s="56"/>
      <c r="G56" s="57"/>
      <c r="H56" s="57"/>
      <c r="I56" s="50"/>
      <c r="J56" s="58"/>
    </row>
    <row r="57" spans="1:10" ht="92" x14ac:dyDescent="0.3">
      <c r="A57" s="52" t="s">
        <v>85</v>
      </c>
      <c r="B57" s="53" t="s">
        <v>58</v>
      </c>
      <c r="C57" s="54" t="s">
        <v>756</v>
      </c>
      <c r="D57" s="54" t="s">
        <v>757</v>
      </c>
      <c r="E57" s="55" t="s">
        <v>741</v>
      </c>
      <c r="F57" s="56" t="s">
        <v>201</v>
      </c>
      <c r="G57" s="57">
        <v>1</v>
      </c>
      <c r="H57" s="57"/>
      <c r="I57" s="60" t="s">
        <v>1859</v>
      </c>
      <c r="J57" s="58" t="s">
        <v>1861</v>
      </c>
    </row>
    <row r="58" spans="1:10" x14ac:dyDescent="0.3">
      <c r="A58" s="52"/>
      <c r="B58" s="53"/>
      <c r="C58" s="54"/>
      <c r="D58" s="54"/>
      <c r="E58" s="55"/>
      <c r="F58" s="56"/>
      <c r="G58" s="57"/>
      <c r="H58" s="57"/>
      <c r="I58" s="50"/>
      <c r="J58" s="58"/>
    </row>
    <row r="59" spans="1:10" ht="92" x14ac:dyDescent="0.3">
      <c r="A59" s="52" t="s">
        <v>86</v>
      </c>
      <c r="B59" s="53" t="s">
        <v>94</v>
      </c>
      <c r="C59" s="54" t="s">
        <v>758</v>
      </c>
      <c r="D59" s="54" t="s">
        <v>759</v>
      </c>
      <c r="E59" s="55" t="s">
        <v>741</v>
      </c>
      <c r="F59" s="56" t="s">
        <v>201</v>
      </c>
      <c r="G59" s="57">
        <v>1</v>
      </c>
      <c r="H59" s="57"/>
      <c r="I59" s="60" t="s">
        <v>1859</v>
      </c>
      <c r="J59" s="58" t="s">
        <v>1861</v>
      </c>
    </row>
    <row r="60" spans="1:10" x14ac:dyDescent="0.3">
      <c r="A60" s="52"/>
      <c r="B60" s="53"/>
      <c r="C60" s="54"/>
      <c r="D60" s="54"/>
      <c r="E60" s="55"/>
      <c r="F60" s="56"/>
      <c r="G60" s="57"/>
      <c r="H60" s="57"/>
      <c r="I60" s="50"/>
      <c r="J60" s="58"/>
    </row>
    <row r="61" spans="1:10" ht="92" x14ac:dyDescent="0.3">
      <c r="A61" s="52" t="s">
        <v>87</v>
      </c>
      <c r="B61" s="53" t="s">
        <v>94</v>
      </c>
      <c r="C61" s="54" t="s">
        <v>760</v>
      </c>
      <c r="D61" s="54" t="s">
        <v>301</v>
      </c>
      <c r="E61" s="55" t="s">
        <v>741</v>
      </c>
      <c r="F61" s="56" t="s">
        <v>201</v>
      </c>
      <c r="G61" s="57">
        <v>1</v>
      </c>
      <c r="H61" s="57"/>
      <c r="I61" s="60" t="s">
        <v>1859</v>
      </c>
      <c r="J61" s="58" t="s">
        <v>1861</v>
      </c>
    </row>
    <row r="62" spans="1:10" x14ac:dyDescent="0.3">
      <c r="A62" s="52"/>
      <c r="B62" s="53"/>
      <c r="C62" s="54"/>
      <c r="D62" s="54"/>
      <c r="E62" s="55"/>
      <c r="F62" s="56"/>
      <c r="G62" s="57"/>
      <c r="H62" s="57"/>
      <c r="I62" s="50"/>
      <c r="J62" s="58"/>
    </row>
    <row r="63" spans="1:10" ht="92" x14ac:dyDescent="0.3">
      <c r="A63" s="52" t="s">
        <v>88</v>
      </c>
      <c r="B63" s="53" t="s">
        <v>94</v>
      </c>
      <c r="C63" s="54" t="s">
        <v>761</v>
      </c>
      <c r="D63" s="54" t="s">
        <v>762</v>
      </c>
      <c r="E63" s="55" t="s">
        <v>741</v>
      </c>
      <c r="F63" s="56" t="s">
        <v>201</v>
      </c>
      <c r="G63" s="57">
        <v>1</v>
      </c>
      <c r="H63" s="57"/>
      <c r="I63" s="60" t="s">
        <v>1859</v>
      </c>
      <c r="J63" s="58" t="s">
        <v>1861</v>
      </c>
    </row>
    <row r="64" spans="1:10" x14ac:dyDescent="0.3">
      <c r="A64" s="52"/>
      <c r="B64" s="53"/>
      <c r="C64" s="54"/>
      <c r="D64" s="54"/>
      <c r="E64" s="55"/>
      <c r="F64" s="56"/>
      <c r="G64" s="57"/>
      <c r="H64" s="57"/>
      <c r="I64" s="50"/>
      <c r="J64" s="58"/>
    </row>
    <row r="65" spans="1:10" ht="92" x14ac:dyDescent="0.3">
      <c r="A65" s="52" t="s">
        <v>89</v>
      </c>
      <c r="B65" s="53" t="s">
        <v>58</v>
      </c>
      <c r="C65" s="54" t="s">
        <v>763</v>
      </c>
      <c r="D65" s="54" t="s">
        <v>764</v>
      </c>
      <c r="E65" s="55" t="s">
        <v>741</v>
      </c>
      <c r="F65" s="56" t="s">
        <v>201</v>
      </c>
      <c r="G65" s="57">
        <v>1</v>
      </c>
      <c r="H65" s="57"/>
      <c r="I65" s="60" t="s">
        <v>1859</v>
      </c>
      <c r="J65" s="58" t="s">
        <v>1861</v>
      </c>
    </row>
    <row r="66" spans="1:10" x14ac:dyDescent="0.3">
      <c r="A66" s="52"/>
      <c r="B66" s="53"/>
      <c r="C66" s="54"/>
      <c r="D66" s="54"/>
      <c r="E66" s="55"/>
      <c r="F66" s="56"/>
      <c r="G66" s="57"/>
      <c r="H66" s="57"/>
      <c r="I66" s="50"/>
      <c r="J66" s="58"/>
    </row>
    <row r="67" spans="1:10" ht="92" x14ac:dyDescent="0.3">
      <c r="A67" s="52" t="s">
        <v>90</v>
      </c>
      <c r="B67" s="53" t="s">
        <v>93</v>
      </c>
      <c r="C67" s="54" t="s">
        <v>765</v>
      </c>
      <c r="D67" s="54" t="s">
        <v>766</v>
      </c>
      <c r="E67" s="55" t="s">
        <v>741</v>
      </c>
      <c r="F67" s="56" t="s">
        <v>201</v>
      </c>
      <c r="G67" s="57">
        <v>1</v>
      </c>
      <c r="H67" s="57"/>
      <c r="I67" s="60" t="s">
        <v>1859</v>
      </c>
      <c r="J67" s="58" t="s">
        <v>1861</v>
      </c>
    </row>
    <row r="68" spans="1:10" x14ac:dyDescent="0.3">
      <c r="A68" s="52"/>
      <c r="B68" s="53"/>
      <c r="C68" s="54"/>
      <c r="D68" s="54"/>
      <c r="E68" s="55"/>
      <c r="F68" s="56"/>
      <c r="G68" s="57"/>
      <c r="H68" s="57"/>
      <c r="I68" s="50"/>
      <c r="J68" s="58"/>
    </row>
    <row r="69" spans="1:10" ht="92" x14ac:dyDescent="0.3">
      <c r="A69" s="52" t="s">
        <v>91</v>
      </c>
      <c r="B69" s="53" t="s">
        <v>58</v>
      </c>
      <c r="C69" s="54" t="s">
        <v>299</v>
      </c>
      <c r="D69" s="54" t="s">
        <v>767</v>
      </c>
      <c r="E69" s="55" t="s">
        <v>741</v>
      </c>
      <c r="F69" s="56" t="s">
        <v>201</v>
      </c>
      <c r="G69" s="57">
        <v>1</v>
      </c>
      <c r="H69" s="57"/>
      <c r="I69" s="60" t="s">
        <v>1859</v>
      </c>
      <c r="J69" s="58" t="s">
        <v>1861</v>
      </c>
    </row>
    <row r="70" spans="1:10" x14ac:dyDescent="0.3">
      <c r="A70" s="52"/>
      <c r="B70" s="53"/>
      <c r="C70" s="54"/>
      <c r="D70" s="54"/>
      <c r="E70" s="55"/>
      <c r="F70" s="56"/>
      <c r="G70" s="57"/>
      <c r="H70" s="57"/>
      <c r="I70" s="50"/>
      <c r="J70" s="58"/>
    </row>
    <row r="71" spans="1:10" ht="92" x14ac:dyDescent="0.3">
      <c r="A71" s="52" t="s">
        <v>92</v>
      </c>
      <c r="B71" s="53" t="s">
        <v>93</v>
      </c>
      <c r="C71" s="54" t="s">
        <v>768</v>
      </c>
      <c r="D71" s="54" t="s">
        <v>769</v>
      </c>
      <c r="E71" s="55" t="s">
        <v>741</v>
      </c>
      <c r="F71" s="56" t="s">
        <v>201</v>
      </c>
      <c r="G71" s="57">
        <v>1</v>
      </c>
      <c r="H71" s="57"/>
      <c r="I71" s="60" t="s">
        <v>1859</v>
      </c>
      <c r="J71" s="58" t="s">
        <v>1861</v>
      </c>
    </row>
    <row r="72" spans="1:10" x14ac:dyDescent="0.3">
      <c r="A72" s="52"/>
      <c r="B72" s="53"/>
      <c r="C72" s="54"/>
      <c r="D72" s="54"/>
      <c r="E72" s="55"/>
      <c r="F72" s="56"/>
      <c r="G72" s="57"/>
      <c r="H72" s="57"/>
      <c r="I72" s="50"/>
      <c r="J72" s="58"/>
    </row>
    <row r="73" spans="1:10" ht="92" x14ac:dyDescent="0.3">
      <c r="A73" s="52" t="s">
        <v>95</v>
      </c>
      <c r="B73" s="53" t="s">
        <v>58</v>
      </c>
      <c r="C73" s="54" t="s">
        <v>770</v>
      </c>
      <c r="D73" s="54" t="s">
        <v>771</v>
      </c>
      <c r="E73" s="55" t="s">
        <v>741</v>
      </c>
      <c r="F73" s="56" t="s">
        <v>201</v>
      </c>
      <c r="G73" s="57">
        <v>1</v>
      </c>
      <c r="H73" s="57"/>
      <c r="I73" s="60" t="s">
        <v>1859</v>
      </c>
      <c r="J73" s="58" t="s">
        <v>1861</v>
      </c>
    </row>
    <row r="74" spans="1:10" x14ac:dyDescent="0.3">
      <c r="A74" s="52"/>
      <c r="B74" s="53"/>
      <c r="C74" s="54"/>
      <c r="D74" s="54"/>
      <c r="E74" s="55"/>
      <c r="F74" s="56"/>
      <c r="G74" s="57"/>
      <c r="H74" s="57"/>
      <c r="I74" s="50"/>
      <c r="J74" s="58"/>
    </row>
    <row r="75" spans="1:10" ht="92" x14ac:dyDescent="0.3">
      <c r="A75" s="52" t="s">
        <v>96</v>
      </c>
      <c r="B75" s="53" t="s">
        <v>58</v>
      </c>
      <c r="C75" s="54" t="s">
        <v>772</v>
      </c>
      <c r="D75" s="54" t="s">
        <v>773</v>
      </c>
      <c r="E75" s="55" t="s">
        <v>741</v>
      </c>
      <c r="F75" s="56" t="s">
        <v>201</v>
      </c>
      <c r="G75" s="57">
        <v>1</v>
      </c>
      <c r="H75" s="57"/>
      <c r="I75" s="60" t="s">
        <v>1859</v>
      </c>
      <c r="J75" s="58" t="s">
        <v>1861</v>
      </c>
    </row>
    <row r="76" spans="1:10" x14ac:dyDescent="0.3">
      <c r="A76" s="52"/>
      <c r="B76" s="53"/>
      <c r="C76" s="54"/>
      <c r="D76" s="54"/>
      <c r="E76" s="55"/>
      <c r="F76" s="56"/>
      <c r="G76" s="57"/>
      <c r="H76" s="57"/>
      <c r="I76" s="50"/>
      <c r="J76" s="58"/>
    </row>
    <row r="77" spans="1:10" ht="92" x14ac:dyDescent="0.3">
      <c r="A77" s="52" t="s">
        <v>97</v>
      </c>
      <c r="B77" s="53" t="s">
        <v>94</v>
      </c>
      <c r="C77" s="54" t="s">
        <v>774</v>
      </c>
      <c r="D77" s="54" t="s">
        <v>284</v>
      </c>
      <c r="E77" s="55" t="s">
        <v>741</v>
      </c>
      <c r="F77" s="56" t="s">
        <v>201</v>
      </c>
      <c r="G77" s="57">
        <v>1</v>
      </c>
      <c r="H77" s="57"/>
      <c r="I77" s="60" t="s">
        <v>1859</v>
      </c>
      <c r="J77" s="58" t="s">
        <v>1861</v>
      </c>
    </row>
    <row r="78" spans="1:10" x14ac:dyDescent="0.3">
      <c r="A78" s="52"/>
      <c r="B78" s="53"/>
      <c r="C78" s="54"/>
      <c r="D78" s="54"/>
      <c r="E78" s="55"/>
      <c r="F78" s="56"/>
      <c r="G78" s="57"/>
      <c r="H78" s="57"/>
      <c r="I78" s="50"/>
      <c r="J78" s="58"/>
    </row>
    <row r="79" spans="1:10" ht="92" x14ac:dyDescent="0.3">
      <c r="A79" s="52" t="s">
        <v>98</v>
      </c>
      <c r="B79" s="53" t="s">
        <v>58</v>
      </c>
      <c r="C79" s="54" t="s">
        <v>775</v>
      </c>
      <c r="D79" s="54" t="s">
        <v>279</v>
      </c>
      <c r="E79" s="55" t="s">
        <v>741</v>
      </c>
      <c r="F79" s="56" t="s">
        <v>201</v>
      </c>
      <c r="G79" s="57">
        <v>1</v>
      </c>
      <c r="H79" s="57"/>
      <c r="I79" s="60" t="s">
        <v>1859</v>
      </c>
      <c r="J79" s="58" t="s">
        <v>1861</v>
      </c>
    </row>
    <row r="80" spans="1:10" x14ac:dyDescent="0.3">
      <c r="A80" s="52"/>
      <c r="B80" s="53"/>
      <c r="C80" s="54"/>
      <c r="D80" s="54"/>
      <c r="E80" s="55"/>
      <c r="F80" s="56"/>
      <c r="G80" s="57"/>
      <c r="H80" s="57"/>
      <c r="I80" s="50"/>
      <c r="J80" s="58"/>
    </row>
    <row r="81" spans="1:10" ht="92" x14ac:dyDescent="0.3">
      <c r="A81" s="52" t="s">
        <v>99</v>
      </c>
      <c r="B81" s="53" t="s">
        <v>776</v>
      </c>
      <c r="C81" s="54" t="s">
        <v>777</v>
      </c>
      <c r="D81" s="54" t="s">
        <v>778</v>
      </c>
      <c r="E81" s="55" t="s">
        <v>741</v>
      </c>
      <c r="F81" s="56" t="s">
        <v>201</v>
      </c>
      <c r="G81" s="57">
        <v>1</v>
      </c>
      <c r="H81" s="57"/>
      <c r="I81" s="60" t="s">
        <v>1859</v>
      </c>
      <c r="J81" s="58" t="s">
        <v>1861</v>
      </c>
    </row>
    <row r="82" spans="1:10" x14ac:dyDescent="0.3">
      <c r="A82" s="52"/>
      <c r="B82" s="53"/>
      <c r="C82" s="54"/>
      <c r="D82" s="54"/>
      <c r="E82" s="55"/>
      <c r="F82" s="56"/>
      <c r="G82" s="57"/>
      <c r="H82" s="57"/>
      <c r="I82" s="50"/>
      <c r="J82" s="58"/>
    </row>
    <row r="83" spans="1:10" ht="92" x14ac:dyDescent="0.3">
      <c r="A83" s="52" t="s">
        <v>100</v>
      </c>
      <c r="B83" s="53" t="s">
        <v>58</v>
      </c>
      <c r="C83" s="54" t="s">
        <v>617</v>
      </c>
      <c r="D83" s="54" t="s">
        <v>779</v>
      </c>
      <c r="E83" s="55" t="s">
        <v>741</v>
      </c>
      <c r="F83" s="56" t="s">
        <v>201</v>
      </c>
      <c r="G83" s="57">
        <v>1</v>
      </c>
      <c r="H83" s="57"/>
      <c r="I83" s="60" t="s">
        <v>1859</v>
      </c>
      <c r="J83" s="58" t="s">
        <v>1861</v>
      </c>
    </row>
    <row r="84" spans="1:10" x14ac:dyDescent="0.3">
      <c r="A84" s="52"/>
      <c r="B84" s="53"/>
      <c r="C84" s="54"/>
      <c r="D84" s="54"/>
      <c r="E84" s="55"/>
      <c r="F84" s="56"/>
      <c r="G84" s="57"/>
      <c r="H84" s="57"/>
      <c r="I84" s="60"/>
      <c r="J84" s="58"/>
    </row>
    <row r="85" spans="1:10" ht="92" x14ac:dyDescent="0.3">
      <c r="A85" s="52" t="s">
        <v>101</v>
      </c>
      <c r="B85" s="53" t="s">
        <v>58</v>
      </c>
      <c r="C85" s="54" t="s">
        <v>780</v>
      </c>
      <c r="D85" s="54" t="s">
        <v>781</v>
      </c>
      <c r="E85" s="55" t="s">
        <v>741</v>
      </c>
      <c r="F85" s="56" t="s">
        <v>201</v>
      </c>
      <c r="G85" s="57">
        <v>1</v>
      </c>
      <c r="H85" s="57"/>
      <c r="I85" s="60" t="s">
        <v>1859</v>
      </c>
      <c r="J85" s="58" t="s">
        <v>1861</v>
      </c>
    </row>
    <row r="86" spans="1:10" x14ac:dyDescent="0.3">
      <c r="A86" s="52"/>
      <c r="B86" s="53"/>
      <c r="C86" s="54"/>
      <c r="D86" s="54"/>
      <c r="E86" s="55"/>
      <c r="F86" s="56"/>
      <c r="G86" s="57"/>
      <c r="H86" s="57"/>
      <c r="I86" s="60"/>
      <c r="J86" s="58"/>
    </row>
    <row r="87" spans="1:10" ht="92" x14ac:dyDescent="0.3">
      <c r="A87" s="52" t="s">
        <v>102</v>
      </c>
      <c r="B87" s="53" t="s">
        <v>58</v>
      </c>
      <c r="C87" s="54" t="s">
        <v>782</v>
      </c>
      <c r="D87" s="54" t="s">
        <v>783</v>
      </c>
      <c r="E87" s="55" t="s">
        <v>741</v>
      </c>
      <c r="F87" s="56" t="s">
        <v>201</v>
      </c>
      <c r="G87" s="57">
        <v>1</v>
      </c>
      <c r="H87" s="57"/>
      <c r="I87" s="60" t="s">
        <v>1859</v>
      </c>
      <c r="J87" s="58" t="s">
        <v>1861</v>
      </c>
    </row>
    <row r="88" spans="1:10" x14ac:dyDescent="0.3">
      <c r="A88" s="52"/>
      <c r="B88" s="53"/>
      <c r="C88" s="54"/>
      <c r="D88" s="54"/>
      <c r="E88" s="55"/>
      <c r="F88" s="56"/>
      <c r="G88" s="57"/>
      <c r="H88" s="57"/>
      <c r="I88" s="60"/>
      <c r="J88" s="58"/>
    </row>
    <row r="89" spans="1:10" ht="92" x14ac:dyDescent="0.3">
      <c r="A89" s="52" t="s">
        <v>103</v>
      </c>
      <c r="B89" s="53" t="s">
        <v>93</v>
      </c>
      <c r="C89" s="54" t="s">
        <v>784</v>
      </c>
      <c r="D89" s="54" t="s">
        <v>785</v>
      </c>
      <c r="E89" s="55" t="s">
        <v>741</v>
      </c>
      <c r="F89" s="56" t="s">
        <v>201</v>
      </c>
      <c r="G89" s="57">
        <v>1</v>
      </c>
      <c r="H89" s="57"/>
      <c r="I89" s="60" t="s">
        <v>1859</v>
      </c>
      <c r="J89" s="58" t="s">
        <v>1861</v>
      </c>
    </row>
    <row r="90" spans="1:10" x14ac:dyDescent="0.3">
      <c r="A90" s="52"/>
      <c r="B90" s="53"/>
      <c r="C90" s="54"/>
      <c r="D90" s="54"/>
      <c r="E90" s="55"/>
      <c r="F90" s="56"/>
      <c r="G90" s="57"/>
      <c r="H90" s="57"/>
      <c r="I90" s="60"/>
      <c r="J90" s="58"/>
    </row>
    <row r="91" spans="1:10" ht="92" x14ac:dyDescent="0.3">
      <c r="A91" s="52" t="s">
        <v>104</v>
      </c>
      <c r="B91" s="53" t="s">
        <v>58</v>
      </c>
      <c r="C91" s="54" t="s">
        <v>786</v>
      </c>
      <c r="D91" s="54" t="s">
        <v>787</v>
      </c>
      <c r="E91" s="55" t="s">
        <v>741</v>
      </c>
      <c r="F91" s="56" t="s">
        <v>201</v>
      </c>
      <c r="G91" s="57">
        <v>1</v>
      </c>
      <c r="H91" s="57"/>
      <c r="I91" s="60" t="s">
        <v>1859</v>
      </c>
      <c r="J91" s="58" t="s">
        <v>1861</v>
      </c>
    </row>
    <row r="92" spans="1:10" x14ac:dyDescent="0.3">
      <c r="A92" s="52"/>
      <c r="B92" s="53"/>
      <c r="C92" s="54"/>
      <c r="D92" s="54"/>
      <c r="E92" s="55"/>
      <c r="F92" s="56"/>
      <c r="G92" s="57"/>
      <c r="H92" s="57"/>
      <c r="I92" s="60"/>
      <c r="J92" s="58"/>
    </row>
    <row r="93" spans="1:10" ht="92" x14ac:dyDescent="0.3">
      <c r="A93" s="52" t="s">
        <v>105</v>
      </c>
      <c r="B93" s="53" t="s">
        <v>93</v>
      </c>
      <c r="C93" s="54" t="s">
        <v>788</v>
      </c>
      <c r="D93" s="54" t="s">
        <v>789</v>
      </c>
      <c r="E93" s="55" t="s">
        <v>741</v>
      </c>
      <c r="F93" s="56" t="s">
        <v>201</v>
      </c>
      <c r="G93" s="57">
        <v>1</v>
      </c>
      <c r="H93" s="57"/>
      <c r="I93" s="60" t="s">
        <v>1859</v>
      </c>
      <c r="J93" s="58" t="s">
        <v>1861</v>
      </c>
    </row>
    <row r="94" spans="1:10" x14ac:dyDescent="0.3">
      <c r="A94" s="52"/>
      <c r="B94" s="53"/>
      <c r="C94" s="54"/>
      <c r="D94" s="54"/>
      <c r="E94" s="55"/>
      <c r="F94" s="56"/>
      <c r="G94" s="57"/>
      <c r="H94" s="57"/>
      <c r="I94" s="60"/>
      <c r="J94" s="58"/>
    </row>
    <row r="95" spans="1:10" ht="92" x14ac:dyDescent="0.3">
      <c r="A95" s="52" t="s">
        <v>106</v>
      </c>
      <c r="B95" s="53" t="s">
        <v>94</v>
      </c>
      <c r="C95" s="54" t="s">
        <v>790</v>
      </c>
      <c r="D95" s="54" t="s">
        <v>791</v>
      </c>
      <c r="E95" s="55" t="s">
        <v>741</v>
      </c>
      <c r="F95" s="56" t="s">
        <v>201</v>
      </c>
      <c r="G95" s="57">
        <v>1</v>
      </c>
      <c r="H95" s="57"/>
      <c r="I95" s="60" t="s">
        <v>1859</v>
      </c>
      <c r="J95" s="58" t="s">
        <v>1861</v>
      </c>
    </row>
    <row r="96" spans="1:10" x14ac:dyDescent="0.3">
      <c r="A96" s="52"/>
      <c r="B96" s="53"/>
      <c r="C96" s="54"/>
      <c r="D96" s="54"/>
      <c r="E96" s="55"/>
      <c r="F96" s="56"/>
      <c r="G96" s="57"/>
      <c r="H96" s="57"/>
      <c r="I96" s="60"/>
      <c r="J96" s="58"/>
    </row>
    <row r="97" spans="1:10" ht="92" x14ac:dyDescent="0.3">
      <c r="A97" s="52" t="s">
        <v>107</v>
      </c>
      <c r="B97" s="53" t="s">
        <v>93</v>
      </c>
      <c r="C97" s="54" t="s">
        <v>792</v>
      </c>
      <c r="D97" s="54" t="s">
        <v>793</v>
      </c>
      <c r="E97" s="55" t="s">
        <v>741</v>
      </c>
      <c r="F97" s="56" t="s">
        <v>201</v>
      </c>
      <c r="G97" s="57">
        <v>1</v>
      </c>
      <c r="H97" s="57"/>
      <c r="I97" s="60" t="s">
        <v>1859</v>
      </c>
      <c r="J97" s="58" t="s">
        <v>1861</v>
      </c>
    </row>
    <row r="98" spans="1:10" x14ac:dyDescent="0.3">
      <c r="A98" s="52"/>
      <c r="B98" s="53"/>
      <c r="C98" s="54"/>
      <c r="D98" s="54"/>
      <c r="E98" s="55"/>
      <c r="F98" s="56"/>
      <c r="G98" s="57"/>
      <c r="H98" s="57"/>
      <c r="I98" s="60"/>
      <c r="J98" s="58"/>
    </row>
    <row r="99" spans="1:10" ht="92" x14ac:dyDescent="0.3">
      <c r="A99" s="52" t="s">
        <v>108</v>
      </c>
      <c r="B99" s="53" t="s">
        <v>93</v>
      </c>
      <c r="C99" s="54" t="s">
        <v>794</v>
      </c>
      <c r="D99" s="54" t="s">
        <v>795</v>
      </c>
      <c r="E99" s="55" t="s">
        <v>741</v>
      </c>
      <c r="F99" s="56" t="s">
        <v>201</v>
      </c>
      <c r="G99" s="57">
        <v>1</v>
      </c>
      <c r="H99" s="57"/>
      <c r="I99" s="60" t="s">
        <v>1859</v>
      </c>
      <c r="J99" s="58" t="s">
        <v>1861</v>
      </c>
    </row>
    <row r="100" spans="1:10" x14ac:dyDescent="0.3">
      <c r="A100" s="52"/>
      <c r="B100" s="53"/>
      <c r="C100" s="54"/>
      <c r="D100" s="54"/>
      <c r="E100" s="55"/>
      <c r="F100" s="56"/>
      <c r="G100" s="57"/>
      <c r="H100" s="57"/>
      <c r="I100" s="60"/>
      <c r="J100" s="58"/>
    </row>
    <row r="101" spans="1:10" ht="92" x14ac:dyDescent="0.3">
      <c r="A101" s="52" t="s">
        <v>109</v>
      </c>
      <c r="B101" s="53" t="s">
        <v>93</v>
      </c>
      <c r="C101" s="54" t="s">
        <v>796</v>
      </c>
      <c r="D101" s="54" t="s">
        <v>797</v>
      </c>
      <c r="E101" s="55" t="s">
        <v>741</v>
      </c>
      <c r="F101" s="56" t="s">
        <v>201</v>
      </c>
      <c r="G101" s="57">
        <v>1</v>
      </c>
      <c r="H101" s="57"/>
      <c r="I101" s="60" t="s">
        <v>1859</v>
      </c>
      <c r="J101" s="58" t="s">
        <v>1861</v>
      </c>
    </row>
    <row r="102" spans="1:10" x14ac:dyDescent="0.3">
      <c r="A102" s="52"/>
      <c r="B102" s="53"/>
      <c r="C102" s="54"/>
      <c r="D102" s="54"/>
      <c r="E102" s="55"/>
      <c r="F102" s="56"/>
      <c r="G102" s="57"/>
      <c r="H102" s="57"/>
      <c r="I102" s="60"/>
      <c r="J102" s="58"/>
    </row>
    <row r="103" spans="1:10" ht="92" x14ac:dyDescent="0.3">
      <c r="A103" s="52" t="s">
        <v>110</v>
      </c>
      <c r="B103" s="53" t="s">
        <v>93</v>
      </c>
      <c r="C103" s="54" t="s">
        <v>798</v>
      </c>
      <c r="D103" s="54" t="s">
        <v>799</v>
      </c>
      <c r="E103" s="55" t="s">
        <v>741</v>
      </c>
      <c r="F103" s="56" t="s">
        <v>201</v>
      </c>
      <c r="G103" s="57">
        <v>1</v>
      </c>
      <c r="H103" s="57"/>
      <c r="I103" s="60" t="s">
        <v>1859</v>
      </c>
      <c r="J103" s="58" t="s">
        <v>1861</v>
      </c>
    </row>
    <row r="104" spans="1:10" x14ac:dyDescent="0.3">
      <c r="A104" s="52"/>
      <c r="B104" s="53"/>
      <c r="C104" s="54"/>
      <c r="D104" s="54"/>
      <c r="E104" s="55"/>
      <c r="F104" s="56"/>
      <c r="G104" s="57"/>
      <c r="H104" s="57"/>
      <c r="I104" s="60"/>
      <c r="J104" s="58"/>
    </row>
    <row r="105" spans="1:10" ht="69" x14ac:dyDescent="0.3">
      <c r="A105" s="52" t="s">
        <v>111</v>
      </c>
      <c r="B105" s="53" t="s">
        <v>271</v>
      </c>
      <c r="C105" s="54" t="s">
        <v>986</v>
      </c>
      <c r="D105" s="54" t="s">
        <v>987</v>
      </c>
      <c r="E105" s="55" t="s">
        <v>988</v>
      </c>
      <c r="F105" s="56" t="s">
        <v>201</v>
      </c>
      <c r="G105" s="57">
        <v>1</v>
      </c>
      <c r="H105" s="57"/>
      <c r="I105" s="50" t="s">
        <v>59</v>
      </c>
      <c r="J105" s="58" t="s">
        <v>1057</v>
      </c>
    </row>
    <row r="106" spans="1:10" x14ac:dyDescent="0.3">
      <c r="A106" s="52"/>
      <c r="B106" s="53"/>
      <c r="C106" s="54"/>
      <c r="D106" s="54"/>
      <c r="E106" s="55"/>
      <c r="F106" s="56"/>
      <c r="G106" s="57"/>
      <c r="H106" s="57"/>
      <c r="I106" s="50"/>
      <c r="J106" s="58"/>
    </row>
    <row r="107" spans="1:10" ht="69" x14ac:dyDescent="0.3">
      <c r="A107" s="52" t="s">
        <v>112</v>
      </c>
      <c r="B107" s="53" t="s">
        <v>271</v>
      </c>
      <c r="C107" s="54" t="s">
        <v>989</v>
      </c>
      <c r="D107" s="54" t="s">
        <v>201</v>
      </c>
      <c r="E107" s="55" t="s">
        <v>988</v>
      </c>
      <c r="F107" s="56" t="s">
        <v>201</v>
      </c>
      <c r="G107" s="57">
        <v>1</v>
      </c>
      <c r="H107" s="57"/>
      <c r="I107" s="50" t="s">
        <v>59</v>
      </c>
      <c r="J107" s="58" t="s">
        <v>1057</v>
      </c>
    </row>
    <row r="108" spans="1:10" x14ac:dyDescent="0.3">
      <c r="A108" s="52"/>
      <c r="B108" s="53"/>
      <c r="C108" s="54"/>
      <c r="D108" s="54"/>
      <c r="E108" s="55"/>
      <c r="F108" s="56"/>
      <c r="G108" s="57"/>
      <c r="H108" s="57"/>
      <c r="I108" s="50"/>
      <c r="J108" s="58"/>
    </row>
    <row r="109" spans="1:10" ht="69" x14ac:dyDescent="0.3">
      <c r="A109" s="52" t="s">
        <v>113</v>
      </c>
      <c r="B109" s="53" t="s">
        <v>272</v>
      </c>
      <c r="C109" s="54" t="s">
        <v>990</v>
      </c>
      <c r="D109" s="54" t="s">
        <v>991</v>
      </c>
      <c r="E109" s="55" t="s">
        <v>988</v>
      </c>
      <c r="F109" s="56" t="s">
        <v>201</v>
      </c>
      <c r="G109" s="57">
        <v>1</v>
      </c>
      <c r="H109" s="57"/>
      <c r="I109" s="50" t="s">
        <v>59</v>
      </c>
      <c r="J109" s="58" t="s">
        <v>1057</v>
      </c>
    </row>
    <row r="110" spans="1:10" x14ac:dyDescent="0.3">
      <c r="A110" s="52"/>
      <c r="B110" s="53"/>
      <c r="C110" s="54"/>
      <c r="D110" s="54"/>
      <c r="E110" s="55"/>
      <c r="F110" s="56"/>
      <c r="G110" s="57"/>
      <c r="H110" s="57"/>
      <c r="I110" s="50"/>
      <c r="J110" s="58"/>
    </row>
    <row r="111" spans="1:10" ht="69" x14ac:dyDescent="0.3">
      <c r="A111" s="52" t="s">
        <v>114</v>
      </c>
      <c r="B111" s="53" t="s">
        <v>272</v>
      </c>
      <c r="C111" s="54" t="s">
        <v>992</v>
      </c>
      <c r="D111" s="54" t="s">
        <v>201</v>
      </c>
      <c r="E111" s="55" t="s">
        <v>988</v>
      </c>
      <c r="F111" s="56" t="s">
        <v>201</v>
      </c>
      <c r="G111" s="57">
        <v>1</v>
      </c>
      <c r="H111" s="57"/>
      <c r="I111" s="50" t="s">
        <v>59</v>
      </c>
      <c r="J111" s="58" t="s">
        <v>1057</v>
      </c>
    </row>
    <row r="112" spans="1:10" x14ac:dyDescent="0.3">
      <c r="A112" s="52"/>
      <c r="B112" s="53"/>
      <c r="C112" s="54"/>
      <c r="D112" s="54"/>
      <c r="E112" s="55"/>
      <c r="F112" s="56"/>
      <c r="G112" s="57"/>
      <c r="H112" s="57"/>
      <c r="I112" s="50"/>
      <c r="J112" s="58"/>
    </row>
    <row r="113" spans="1:10" ht="69" x14ac:dyDescent="0.3">
      <c r="A113" s="52" t="s">
        <v>115</v>
      </c>
      <c r="B113" s="53" t="s">
        <v>272</v>
      </c>
      <c r="C113" s="54" t="s">
        <v>993</v>
      </c>
      <c r="D113" s="54" t="s">
        <v>201</v>
      </c>
      <c r="E113" s="55" t="s">
        <v>988</v>
      </c>
      <c r="F113" s="56" t="s">
        <v>201</v>
      </c>
      <c r="G113" s="57">
        <v>1</v>
      </c>
      <c r="H113" s="57"/>
      <c r="I113" s="50" t="s">
        <v>59</v>
      </c>
      <c r="J113" s="58" t="s">
        <v>1057</v>
      </c>
    </row>
    <row r="114" spans="1:10" x14ac:dyDescent="0.3">
      <c r="A114" s="52"/>
      <c r="B114" s="53"/>
      <c r="C114" s="54"/>
      <c r="D114" s="54"/>
      <c r="E114" s="55"/>
      <c r="F114" s="56"/>
      <c r="G114" s="57"/>
      <c r="H114" s="57"/>
      <c r="I114" s="50"/>
      <c r="J114" s="58"/>
    </row>
    <row r="115" spans="1:10" ht="69" x14ac:dyDescent="0.3">
      <c r="A115" s="52" t="s">
        <v>116</v>
      </c>
      <c r="B115" s="53" t="s">
        <v>272</v>
      </c>
      <c r="C115" s="54" t="s">
        <v>994</v>
      </c>
      <c r="D115" s="54" t="s">
        <v>201</v>
      </c>
      <c r="E115" s="55" t="s">
        <v>988</v>
      </c>
      <c r="F115" s="56" t="s">
        <v>201</v>
      </c>
      <c r="G115" s="57">
        <v>1</v>
      </c>
      <c r="H115" s="57"/>
      <c r="I115" s="50" t="s">
        <v>59</v>
      </c>
      <c r="J115" s="58" t="s">
        <v>1057</v>
      </c>
    </row>
    <row r="116" spans="1:10" x14ac:dyDescent="0.3">
      <c r="A116" s="52"/>
      <c r="B116" s="53"/>
      <c r="C116" s="54"/>
      <c r="D116" s="54"/>
      <c r="E116" s="55"/>
      <c r="F116" s="56"/>
      <c r="G116" s="57"/>
      <c r="H116" s="57"/>
      <c r="I116" s="50"/>
      <c r="J116" s="58"/>
    </row>
    <row r="117" spans="1:10" ht="69" x14ac:dyDescent="0.3">
      <c r="A117" s="52" t="s">
        <v>117</v>
      </c>
      <c r="B117" s="53" t="s">
        <v>271</v>
      </c>
      <c r="C117" s="54" t="s">
        <v>995</v>
      </c>
      <c r="D117" s="54" t="s">
        <v>996</v>
      </c>
      <c r="E117" s="55" t="s">
        <v>988</v>
      </c>
      <c r="F117" s="56" t="s">
        <v>201</v>
      </c>
      <c r="G117" s="57">
        <v>1</v>
      </c>
      <c r="H117" s="57"/>
      <c r="I117" s="50" t="s">
        <v>59</v>
      </c>
      <c r="J117" s="58" t="s">
        <v>1057</v>
      </c>
    </row>
    <row r="118" spans="1:10" x14ac:dyDescent="0.3">
      <c r="A118" s="52"/>
      <c r="B118" s="53"/>
      <c r="C118" s="54"/>
      <c r="D118" s="54"/>
      <c r="E118" s="55"/>
      <c r="F118" s="56"/>
      <c r="G118" s="57"/>
      <c r="H118" s="57"/>
      <c r="I118" s="50"/>
      <c r="J118" s="58"/>
    </row>
    <row r="119" spans="1:10" ht="69" x14ac:dyDescent="0.3">
      <c r="A119" s="52" t="s">
        <v>118</v>
      </c>
      <c r="B119" s="53" t="s">
        <v>272</v>
      </c>
      <c r="C119" s="54" t="s">
        <v>490</v>
      </c>
      <c r="D119" s="54" t="s">
        <v>997</v>
      </c>
      <c r="E119" s="55" t="s">
        <v>988</v>
      </c>
      <c r="F119" s="56" t="s">
        <v>201</v>
      </c>
      <c r="G119" s="57">
        <v>1</v>
      </c>
      <c r="H119" s="57"/>
      <c r="I119" s="50" t="s">
        <v>59</v>
      </c>
      <c r="J119" s="58" t="s">
        <v>1057</v>
      </c>
    </row>
    <row r="120" spans="1:10" x14ac:dyDescent="0.3">
      <c r="A120" s="52"/>
      <c r="B120" s="53"/>
      <c r="C120" s="54"/>
      <c r="D120" s="54"/>
      <c r="E120" s="55"/>
      <c r="F120" s="56"/>
      <c r="G120" s="57"/>
      <c r="H120" s="57"/>
      <c r="I120" s="50"/>
      <c r="J120" s="58"/>
    </row>
    <row r="121" spans="1:10" ht="69" x14ac:dyDescent="0.3">
      <c r="A121" s="52" t="s">
        <v>119</v>
      </c>
      <c r="B121" s="53" t="s">
        <v>271</v>
      </c>
      <c r="C121" s="54" t="s">
        <v>998</v>
      </c>
      <c r="D121" s="54" t="s">
        <v>999</v>
      </c>
      <c r="E121" s="55" t="s">
        <v>988</v>
      </c>
      <c r="F121" s="56" t="s">
        <v>201</v>
      </c>
      <c r="G121" s="57">
        <v>1</v>
      </c>
      <c r="H121" s="57"/>
      <c r="I121" s="50" t="s">
        <v>59</v>
      </c>
      <c r="J121" s="58" t="s">
        <v>1057</v>
      </c>
    </row>
    <row r="122" spans="1:10" x14ac:dyDescent="0.3">
      <c r="A122" s="52"/>
      <c r="B122" s="53"/>
      <c r="C122" s="54"/>
      <c r="D122" s="54"/>
      <c r="E122" s="55"/>
      <c r="F122" s="56"/>
      <c r="G122" s="57"/>
      <c r="H122" s="57"/>
      <c r="I122" s="50"/>
      <c r="J122" s="58"/>
    </row>
    <row r="123" spans="1:10" ht="69" x14ac:dyDescent="0.3">
      <c r="A123" s="52" t="s">
        <v>120</v>
      </c>
      <c r="B123" s="53" t="s">
        <v>272</v>
      </c>
      <c r="C123" s="54" t="s">
        <v>1000</v>
      </c>
      <c r="D123" s="54" t="s">
        <v>1001</v>
      </c>
      <c r="E123" s="55" t="s">
        <v>988</v>
      </c>
      <c r="F123" s="56" t="s">
        <v>201</v>
      </c>
      <c r="G123" s="57">
        <v>1</v>
      </c>
      <c r="H123" s="57"/>
      <c r="I123" s="50" t="s">
        <v>59</v>
      </c>
      <c r="J123" s="58" t="s">
        <v>1057</v>
      </c>
    </row>
    <row r="124" spans="1:10" x14ac:dyDescent="0.3">
      <c r="A124" s="52"/>
      <c r="B124" s="53"/>
      <c r="C124" s="54"/>
      <c r="D124" s="54"/>
      <c r="E124" s="55"/>
      <c r="F124" s="56"/>
      <c r="G124" s="57"/>
      <c r="H124" s="57"/>
      <c r="I124" s="50"/>
      <c r="J124" s="58"/>
    </row>
    <row r="125" spans="1:10" ht="69" x14ac:dyDescent="0.3">
      <c r="A125" s="52" t="s">
        <v>121</v>
      </c>
      <c r="B125" s="53" t="s">
        <v>272</v>
      </c>
      <c r="C125" s="54" t="s">
        <v>1002</v>
      </c>
      <c r="D125" s="54" t="s">
        <v>675</v>
      </c>
      <c r="E125" s="55" t="s">
        <v>988</v>
      </c>
      <c r="F125" s="56" t="s">
        <v>201</v>
      </c>
      <c r="G125" s="57">
        <v>1</v>
      </c>
      <c r="H125" s="57"/>
      <c r="I125" s="50" t="s">
        <v>59</v>
      </c>
      <c r="J125" s="58" t="s">
        <v>1057</v>
      </c>
    </row>
    <row r="126" spans="1:10" x14ac:dyDescent="0.3">
      <c r="A126" s="52"/>
      <c r="B126" s="53"/>
      <c r="C126" s="54"/>
      <c r="D126" s="54"/>
      <c r="E126" s="55"/>
      <c r="F126" s="56"/>
      <c r="G126" s="57"/>
      <c r="H126" s="57"/>
      <c r="I126" s="50"/>
      <c r="J126" s="58"/>
    </row>
    <row r="127" spans="1:10" ht="69" x14ac:dyDescent="0.3">
      <c r="A127" s="52" t="s">
        <v>122</v>
      </c>
      <c r="B127" s="53" t="s">
        <v>272</v>
      </c>
      <c r="C127" s="54" t="s">
        <v>1003</v>
      </c>
      <c r="D127" s="54" t="s">
        <v>1004</v>
      </c>
      <c r="E127" s="55" t="s">
        <v>988</v>
      </c>
      <c r="F127" s="56" t="s">
        <v>201</v>
      </c>
      <c r="G127" s="57">
        <v>1</v>
      </c>
      <c r="H127" s="57"/>
      <c r="I127" s="50" t="s">
        <v>59</v>
      </c>
      <c r="J127" s="58" t="s">
        <v>1057</v>
      </c>
    </row>
    <row r="128" spans="1:10" x14ac:dyDescent="0.3">
      <c r="A128" s="52"/>
      <c r="B128" s="53"/>
      <c r="C128" s="54"/>
      <c r="D128" s="54"/>
      <c r="E128" s="55"/>
      <c r="F128" s="56"/>
      <c r="G128" s="57"/>
      <c r="H128" s="57"/>
      <c r="I128" s="50"/>
      <c r="J128" s="58"/>
    </row>
    <row r="129" spans="1:10" ht="69" x14ac:dyDescent="0.3">
      <c r="A129" s="52" t="s">
        <v>123</v>
      </c>
      <c r="B129" s="53" t="s">
        <v>272</v>
      </c>
      <c r="C129" s="54" t="s">
        <v>1005</v>
      </c>
      <c r="D129" s="54" t="s">
        <v>1006</v>
      </c>
      <c r="E129" s="55" t="s">
        <v>988</v>
      </c>
      <c r="F129" s="56" t="s">
        <v>201</v>
      </c>
      <c r="G129" s="57">
        <v>1</v>
      </c>
      <c r="H129" s="57"/>
      <c r="I129" s="50" t="s">
        <v>59</v>
      </c>
      <c r="J129" s="58" t="s">
        <v>1057</v>
      </c>
    </row>
    <row r="130" spans="1:10" x14ac:dyDescent="0.3">
      <c r="A130" s="52"/>
      <c r="B130" s="53"/>
      <c r="C130" s="54"/>
      <c r="D130" s="54"/>
      <c r="E130" s="55"/>
      <c r="F130" s="56"/>
      <c r="G130" s="57"/>
      <c r="H130" s="57"/>
      <c r="I130" s="50"/>
      <c r="J130" s="58"/>
    </row>
    <row r="131" spans="1:10" ht="69" x14ac:dyDescent="0.3">
      <c r="A131" s="52" t="s">
        <v>124</v>
      </c>
      <c r="B131" s="53" t="s">
        <v>271</v>
      </c>
      <c r="C131" s="54" t="s">
        <v>1007</v>
      </c>
      <c r="D131" s="54" t="s">
        <v>1008</v>
      </c>
      <c r="E131" s="55" t="s">
        <v>988</v>
      </c>
      <c r="F131" s="56" t="s">
        <v>201</v>
      </c>
      <c r="G131" s="57">
        <v>1</v>
      </c>
      <c r="H131" s="57"/>
      <c r="I131" s="50" t="s">
        <v>59</v>
      </c>
      <c r="J131" s="58" t="s">
        <v>1057</v>
      </c>
    </row>
    <row r="132" spans="1:10" x14ac:dyDescent="0.3">
      <c r="A132" s="52"/>
      <c r="B132" s="53"/>
      <c r="C132" s="54"/>
      <c r="D132" s="54"/>
      <c r="E132" s="55"/>
      <c r="F132" s="56"/>
      <c r="G132" s="57"/>
      <c r="H132" s="57"/>
      <c r="I132" s="50"/>
      <c r="J132" s="58"/>
    </row>
    <row r="133" spans="1:10" ht="69" x14ac:dyDescent="0.3">
      <c r="A133" s="52" t="s">
        <v>125</v>
      </c>
      <c r="B133" s="53" t="s">
        <v>272</v>
      </c>
      <c r="C133" s="54" t="s">
        <v>1009</v>
      </c>
      <c r="D133" s="54" t="s">
        <v>1010</v>
      </c>
      <c r="E133" s="55" t="s">
        <v>988</v>
      </c>
      <c r="F133" s="56" t="s">
        <v>201</v>
      </c>
      <c r="G133" s="57">
        <v>1</v>
      </c>
      <c r="H133" s="57"/>
      <c r="I133" s="50" t="s">
        <v>59</v>
      </c>
      <c r="J133" s="58" t="s">
        <v>1057</v>
      </c>
    </row>
    <row r="134" spans="1:10" x14ac:dyDescent="0.3">
      <c r="A134" s="52"/>
      <c r="B134" s="53"/>
      <c r="C134" s="54"/>
      <c r="D134" s="54"/>
      <c r="E134" s="55"/>
      <c r="F134" s="56"/>
      <c r="G134" s="57"/>
      <c r="H134" s="57"/>
      <c r="I134" s="50"/>
      <c r="J134" s="58"/>
    </row>
    <row r="135" spans="1:10" ht="69" x14ac:dyDescent="0.3">
      <c r="A135" s="52" t="s">
        <v>126</v>
      </c>
      <c r="B135" s="53" t="s">
        <v>272</v>
      </c>
      <c r="C135" s="54" t="s">
        <v>1011</v>
      </c>
      <c r="D135" s="54" t="s">
        <v>1012</v>
      </c>
      <c r="E135" s="55" t="s">
        <v>988</v>
      </c>
      <c r="F135" s="56" t="s">
        <v>201</v>
      </c>
      <c r="G135" s="57">
        <v>1</v>
      </c>
      <c r="H135" s="57"/>
      <c r="I135" s="50" t="s">
        <v>59</v>
      </c>
      <c r="J135" s="58" t="s">
        <v>1057</v>
      </c>
    </row>
    <row r="136" spans="1:10" x14ac:dyDescent="0.3">
      <c r="A136" s="52"/>
      <c r="B136" s="53"/>
      <c r="C136" s="54"/>
      <c r="D136" s="54"/>
      <c r="E136" s="55"/>
      <c r="F136" s="56"/>
      <c r="G136" s="57"/>
      <c r="H136" s="57"/>
      <c r="I136" s="50"/>
      <c r="J136" s="58"/>
    </row>
    <row r="137" spans="1:10" ht="69" x14ac:dyDescent="0.3">
      <c r="A137" s="52" t="s">
        <v>127</v>
      </c>
      <c r="B137" s="53" t="s">
        <v>272</v>
      </c>
      <c r="C137" s="54" t="s">
        <v>1013</v>
      </c>
      <c r="D137" s="54" t="s">
        <v>1014</v>
      </c>
      <c r="E137" s="55" t="s">
        <v>988</v>
      </c>
      <c r="F137" s="56" t="s">
        <v>201</v>
      </c>
      <c r="G137" s="57">
        <v>1</v>
      </c>
      <c r="H137" s="57"/>
      <c r="I137" s="50" t="s">
        <v>59</v>
      </c>
      <c r="J137" s="58" t="s">
        <v>1057</v>
      </c>
    </row>
    <row r="138" spans="1:10" x14ac:dyDescent="0.3">
      <c r="A138" s="52"/>
      <c r="B138" s="53"/>
      <c r="C138" s="54"/>
      <c r="D138" s="54"/>
      <c r="E138" s="55"/>
      <c r="F138" s="56"/>
      <c r="G138" s="57"/>
      <c r="H138" s="57"/>
      <c r="I138" s="50"/>
      <c r="J138" s="58"/>
    </row>
    <row r="139" spans="1:10" ht="69" x14ac:dyDescent="0.3">
      <c r="A139" s="52" t="s">
        <v>128</v>
      </c>
      <c r="B139" s="53" t="s">
        <v>272</v>
      </c>
      <c r="C139" s="54" t="s">
        <v>1015</v>
      </c>
      <c r="D139" s="54" t="s">
        <v>1016</v>
      </c>
      <c r="E139" s="55" t="s">
        <v>988</v>
      </c>
      <c r="F139" s="56" t="s">
        <v>201</v>
      </c>
      <c r="G139" s="57">
        <v>1</v>
      </c>
      <c r="H139" s="57"/>
      <c r="I139" s="50" t="s">
        <v>59</v>
      </c>
      <c r="J139" s="58" t="s">
        <v>1057</v>
      </c>
    </row>
    <row r="140" spans="1:10" x14ac:dyDescent="0.3">
      <c r="A140" s="52"/>
      <c r="B140" s="53"/>
      <c r="C140" s="54"/>
      <c r="D140" s="54"/>
      <c r="E140" s="55"/>
      <c r="F140" s="56"/>
      <c r="G140" s="57"/>
      <c r="H140" s="57"/>
      <c r="I140" s="50"/>
      <c r="J140" s="58"/>
    </row>
    <row r="141" spans="1:10" ht="69" x14ac:dyDescent="0.3">
      <c r="A141" s="52" t="s">
        <v>129</v>
      </c>
      <c r="B141" s="53" t="s">
        <v>272</v>
      </c>
      <c r="C141" s="54" t="s">
        <v>1017</v>
      </c>
      <c r="D141" s="54" t="s">
        <v>1018</v>
      </c>
      <c r="E141" s="55" t="s">
        <v>988</v>
      </c>
      <c r="F141" s="56" t="s">
        <v>201</v>
      </c>
      <c r="G141" s="57">
        <v>1</v>
      </c>
      <c r="H141" s="57"/>
      <c r="I141" s="50" t="s">
        <v>59</v>
      </c>
      <c r="J141" s="58" t="s">
        <v>1057</v>
      </c>
    </row>
    <row r="142" spans="1:10" x14ac:dyDescent="0.3">
      <c r="A142" s="52"/>
      <c r="B142" s="53"/>
      <c r="C142" s="54"/>
      <c r="D142" s="54"/>
      <c r="E142" s="55"/>
      <c r="F142" s="56"/>
      <c r="G142" s="57"/>
      <c r="H142" s="57"/>
      <c r="I142" s="50"/>
      <c r="J142" s="58"/>
    </row>
    <row r="143" spans="1:10" ht="69" x14ac:dyDescent="0.3">
      <c r="A143" s="52" t="s">
        <v>130</v>
      </c>
      <c r="B143" s="53" t="s">
        <v>271</v>
      </c>
      <c r="C143" s="54" t="s">
        <v>1019</v>
      </c>
      <c r="D143" s="54" t="s">
        <v>201</v>
      </c>
      <c r="E143" s="55" t="s">
        <v>988</v>
      </c>
      <c r="F143" s="56" t="s">
        <v>201</v>
      </c>
      <c r="G143" s="57">
        <v>1</v>
      </c>
      <c r="H143" s="57"/>
      <c r="I143" s="50" t="s">
        <v>59</v>
      </c>
      <c r="J143" s="58" t="s">
        <v>1057</v>
      </c>
    </row>
    <row r="144" spans="1:10" x14ac:dyDescent="0.3">
      <c r="A144" s="52"/>
      <c r="B144" s="53"/>
      <c r="C144" s="54"/>
      <c r="D144" s="54"/>
      <c r="E144" s="55"/>
      <c r="F144" s="56"/>
      <c r="G144" s="57"/>
      <c r="H144" s="57"/>
      <c r="I144" s="50"/>
      <c r="J144" s="58"/>
    </row>
    <row r="145" spans="1:10" ht="69" x14ac:dyDescent="0.3">
      <c r="A145" s="52" t="s">
        <v>131</v>
      </c>
      <c r="B145" s="53" t="s">
        <v>272</v>
      </c>
      <c r="C145" s="54" t="s">
        <v>1020</v>
      </c>
      <c r="D145" s="54" t="s">
        <v>1021</v>
      </c>
      <c r="E145" s="55" t="s">
        <v>988</v>
      </c>
      <c r="F145" s="56" t="s">
        <v>201</v>
      </c>
      <c r="G145" s="57">
        <v>1</v>
      </c>
      <c r="H145" s="57"/>
      <c r="I145" s="50" t="s">
        <v>59</v>
      </c>
      <c r="J145" s="58" t="s">
        <v>1057</v>
      </c>
    </row>
    <row r="146" spans="1:10" x14ac:dyDescent="0.3">
      <c r="A146" s="52"/>
      <c r="B146" s="53"/>
      <c r="C146" s="54"/>
      <c r="D146" s="54"/>
      <c r="E146" s="55"/>
      <c r="F146" s="56"/>
      <c r="G146" s="57"/>
      <c r="H146" s="57"/>
      <c r="I146" s="50"/>
      <c r="J146" s="58"/>
    </row>
    <row r="147" spans="1:10" ht="69" x14ac:dyDescent="0.3">
      <c r="A147" s="52" t="s">
        <v>132</v>
      </c>
      <c r="B147" s="53" t="s">
        <v>272</v>
      </c>
      <c r="C147" s="54" t="s">
        <v>1022</v>
      </c>
      <c r="D147" s="54" t="s">
        <v>201</v>
      </c>
      <c r="E147" s="55" t="s">
        <v>988</v>
      </c>
      <c r="F147" s="56" t="s">
        <v>201</v>
      </c>
      <c r="G147" s="57">
        <v>1</v>
      </c>
      <c r="H147" s="57"/>
      <c r="I147" s="50" t="s">
        <v>59</v>
      </c>
      <c r="J147" s="58" t="s">
        <v>1057</v>
      </c>
    </row>
    <row r="148" spans="1:10" x14ac:dyDescent="0.3">
      <c r="A148" s="52"/>
      <c r="B148" s="53"/>
      <c r="C148" s="54"/>
      <c r="D148" s="54"/>
      <c r="E148" s="55"/>
      <c r="F148" s="56"/>
      <c r="G148" s="57"/>
      <c r="H148" s="57"/>
      <c r="I148" s="50"/>
      <c r="J148" s="58"/>
    </row>
    <row r="149" spans="1:10" ht="69" x14ac:dyDescent="0.3">
      <c r="A149" s="52" t="s">
        <v>133</v>
      </c>
      <c r="B149" s="53" t="s">
        <v>272</v>
      </c>
      <c r="C149" s="54" t="s">
        <v>1023</v>
      </c>
      <c r="D149" s="54" t="s">
        <v>1024</v>
      </c>
      <c r="E149" s="55" t="s">
        <v>988</v>
      </c>
      <c r="F149" s="56" t="s">
        <v>201</v>
      </c>
      <c r="G149" s="57">
        <v>1</v>
      </c>
      <c r="H149" s="57"/>
      <c r="I149" s="50" t="s">
        <v>59</v>
      </c>
      <c r="J149" s="58" t="s">
        <v>1057</v>
      </c>
    </row>
    <row r="150" spans="1:10" x14ac:dyDescent="0.3">
      <c r="A150" s="52"/>
      <c r="B150" s="53"/>
      <c r="C150" s="54"/>
      <c r="D150" s="54"/>
      <c r="E150" s="55"/>
      <c r="F150" s="56"/>
      <c r="G150" s="57"/>
      <c r="H150" s="57"/>
      <c r="I150" s="50"/>
      <c r="J150" s="58"/>
    </row>
    <row r="151" spans="1:10" ht="69" x14ac:dyDescent="0.3">
      <c r="A151" s="52" t="s">
        <v>134</v>
      </c>
      <c r="B151" s="53" t="s">
        <v>272</v>
      </c>
      <c r="C151" s="54" t="s">
        <v>1025</v>
      </c>
      <c r="D151" s="54" t="s">
        <v>1026</v>
      </c>
      <c r="E151" s="55" t="s">
        <v>988</v>
      </c>
      <c r="F151" s="56" t="s">
        <v>201</v>
      </c>
      <c r="G151" s="57">
        <v>1</v>
      </c>
      <c r="H151" s="57"/>
      <c r="I151" s="50" t="s">
        <v>59</v>
      </c>
      <c r="J151" s="58" t="s">
        <v>1057</v>
      </c>
    </row>
    <row r="152" spans="1:10" x14ac:dyDescent="0.3">
      <c r="A152" s="52"/>
      <c r="B152" s="53"/>
      <c r="C152" s="54"/>
      <c r="D152" s="54"/>
      <c r="E152" s="55"/>
      <c r="F152" s="56"/>
      <c r="G152" s="57"/>
      <c r="H152" s="57"/>
      <c r="I152" s="50"/>
      <c r="J152" s="58"/>
    </row>
    <row r="153" spans="1:10" ht="69" x14ac:dyDescent="0.3">
      <c r="A153" s="52" t="s">
        <v>135</v>
      </c>
      <c r="B153" s="53" t="s">
        <v>272</v>
      </c>
      <c r="C153" s="54" t="s">
        <v>1027</v>
      </c>
      <c r="D153" s="55" t="s">
        <v>1028</v>
      </c>
      <c r="E153" s="55" t="s">
        <v>988</v>
      </c>
      <c r="F153" s="56" t="s">
        <v>201</v>
      </c>
      <c r="G153" s="57">
        <v>1</v>
      </c>
      <c r="H153" s="57"/>
      <c r="I153" s="50" t="s">
        <v>59</v>
      </c>
      <c r="J153" s="58" t="s">
        <v>1057</v>
      </c>
    </row>
    <row r="154" spans="1:10" x14ac:dyDescent="0.3">
      <c r="A154" s="52"/>
      <c r="B154" s="53"/>
      <c r="C154" s="54"/>
      <c r="D154" s="54"/>
      <c r="E154" s="55"/>
      <c r="F154" s="56"/>
      <c r="G154" s="57"/>
      <c r="H154" s="57"/>
      <c r="I154" s="50"/>
      <c r="J154" s="58"/>
    </row>
    <row r="155" spans="1:10" ht="69" x14ac:dyDescent="0.3">
      <c r="A155" s="52" t="s">
        <v>136</v>
      </c>
      <c r="B155" s="53" t="s">
        <v>272</v>
      </c>
      <c r="C155" s="54" t="s">
        <v>1029</v>
      </c>
      <c r="D155" s="54" t="s">
        <v>1030</v>
      </c>
      <c r="E155" s="55" t="s">
        <v>988</v>
      </c>
      <c r="F155" s="56" t="s">
        <v>201</v>
      </c>
      <c r="G155" s="57">
        <v>1</v>
      </c>
      <c r="H155" s="57"/>
      <c r="I155" s="50" t="s">
        <v>59</v>
      </c>
      <c r="J155" s="58" t="s">
        <v>1057</v>
      </c>
    </row>
    <row r="156" spans="1:10" x14ac:dyDescent="0.3">
      <c r="A156" s="52"/>
      <c r="B156" s="53"/>
      <c r="C156" s="54"/>
      <c r="D156" s="54"/>
      <c r="E156" s="55"/>
      <c r="F156" s="56"/>
      <c r="G156" s="57"/>
      <c r="H156" s="57"/>
      <c r="I156" s="50"/>
      <c r="J156" s="58"/>
    </row>
    <row r="157" spans="1:10" ht="69" x14ac:dyDescent="0.3">
      <c r="A157" s="52" t="s">
        <v>137</v>
      </c>
      <c r="B157" s="53" t="s">
        <v>272</v>
      </c>
      <c r="C157" s="54" t="s">
        <v>1031</v>
      </c>
      <c r="D157" s="54" t="s">
        <v>1032</v>
      </c>
      <c r="E157" s="55" t="s">
        <v>988</v>
      </c>
      <c r="F157" s="56" t="s">
        <v>201</v>
      </c>
      <c r="G157" s="57">
        <v>1</v>
      </c>
      <c r="H157" s="57"/>
      <c r="I157" s="50" t="s">
        <v>59</v>
      </c>
      <c r="J157" s="58" t="s">
        <v>1057</v>
      </c>
    </row>
    <row r="158" spans="1:10" x14ac:dyDescent="0.3">
      <c r="A158" s="52"/>
      <c r="B158" s="53"/>
      <c r="C158" s="54"/>
      <c r="D158" s="54"/>
      <c r="E158" s="55"/>
      <c r="F158" s="56"/>
      <c r="G158" s="57"/>
      <c r="H158" s="57"/>
      <c r="I158" s="50"/>
      <c r="J158" s="58"/>
    </row>
    <row r="159" spans="1:10" ht="69" x14ac:dyDescent="0.3">
      <c r="A159" s="52" t="s">
        <v>138</v>
      </c>
      <c r="B159" s="53" t="s">
        <v>272</v>
      </c>
      <c r="C159" s="54" t="s">
        <v>1033</v>
      </c>
      <c r="D159" s="54" t="s">
        <v>1034</v>
      </c>
      <c r="E159" s="55" t="s">
        <v>988</v>
      </c>
      <c r="F159" s="56" t="s">
        <v>201</v>
      </c>
      <c r="G159" s="57">
        <v>1</v>
      </c>
      <c r="H159" s="57"/>
      <c r="I159" s="50" t="s">
        <v>59</v>
      </c>
      <c r="J159" s="58" t="s">
        <v>1057</v>
      </c>
    </row>
    <row r="160" spans="1:10" x14ac:dyDescent="0.3">
      <c r="A160" s="52"/>
      <c r="B160" s="53"/>
      <c r="C160" s="54"/>
      <c r="D160" s="54"/>
      <c r="E160" s="55"/>
      <c r="F160" s="56"/>
      <c r="G160" s="57"/>
      <c r="H160" s="57"/>
      <c r="I160" s="50"/>
      <c r="J160" s="58"/>
    </row>
    <row r="161" spans="1:10" ht="69" x14ac:dyDescent="0.3">
      <c r="A161" s="52" t="s">
        <v>139</v>
      </c>
      <c r="B161" s="53" t="s">
        <v>271</v>
      </c>
      <c r="C161" s="54" t="s">
        <v>707</v>
      </c>
      <c r="D161" s="54" t="s">
        <v>1035</v>
      </c>
      <c r="E161" s="55" t="s">
        <v>988</v>
      </c>
      <c r="F161" s="56" t="s">
        <v>201</v>
      </c>
      <c r="G161" s="57">
        <v>1</v>
      </c>
      <c r="H161" s="57"/>
      <c r="I161" s="50" t="s">
        <v>59</v>
      </c>
      <c r="J161" s="58" t="s">
        <v>1057</v>
      </c>
    </row>
    <row r="162" spans="1:10" x14ac:dyDescent="0.3">
      <c r="A162" s="52"/>
      <c r="B162" s="53"/>
      <c r="C162" s="54"/>
      <c r="D162" s="54"/>
      <c r="E162" s="55"/>
      <c r="F162" s="56"/>
      <c r="G162" s="57"/>
      <c r="H162" s="57"/>
      <c r="I162" s="50"/>
      <c r="J162" s="58"/>
    </row>
    <row r="163" spans="1:10" ht="69" x14ac:dyDescent="0.3">
      <c r="A163" s="52" t="s">
        <v>140</v>
      </c>
      <c r="B163" s="53" t="s">
        <v>271</v>
      </c>
      <c r="C163" s="54" t="s">
        <v>1036</v>
      </c>
      <c r="D163" s="54" t="s">
        <v>1037</v>
      </c>
      <c r="E163" s="55" t="s">
        <v>988</v>
      </c>
      <c r="F163" s="56" t="s">
        <v>201</v>
      </c>
      <c r="G163" s="57">
        <v>1</v>
      </c>
      <c r="H163" s="57"/>
      <c r="I163" s="50" t="s">
        <v>59</v>
      </c>
      <c r="J163" s="58" t="s">
        <v>1057</v>
      </c>
    </row>
    <row r="164" spans="1:10" x14ac:dyDescent="0.3">
      <c r="A164" s="52"/>
      <c r="B164" s="53"/>
      <c r="C164" s="54"/>
      <c r="D164" s="54"/>
      <c r="E164" s="55"/>
      <c r="F164" s="56"/>
      <c r="G164" s="57"/>
      <c r="H164" s="57"/>
      <c r="I164" s="50"/>
      <c r="J164" s="58"/>
    </row>
    <row r="165" spans="1:10" ht="69" x14ac:dyDescent="0.3">
      <c r="A165" s="52" t="s">
        <v>141</v>
      </c>
      <c r="B165" s="53" t="s">
        <v>271</v>
      </c>
      <c r="C165" s="54" t="s">
        <v>1038</v>
      </c>
      <c r="D165" s="54" t="s">
        <v>1039</v>
      </c>
      <c r="E165" s="55" t="s">
        <v>988</v>
      </c>
      <c r="F165" s="56" t="s">
        <v>201</v>
      </c>
      <c r="G165" s="57">
        <v>1</v>
      </c>
      <c r="H165" s="57"/>
      <c r="I165" s="50" t="s">
        <v>59</v>
      </c>
      <c r="J165" s="58" t="s">
        <v>1057</v>
      </c>
    </row>
    <row r="166" spans="1:10" x14ac:dyDescent="0.3">
      <c r="A166" s="52"/>
      <c r="B166" s="53"/>
      <c r="C166" s="54"/>
      <c r="D166" s="54"/>
      <c r="E166" s="55"/>
      <c r="F166" s="56"/>
      <c r="G166" s="57"/>
      <c r="H166" s="57"/>
      <c r="I166" s="50"/>
      <c r="J166" s="58"/>
    </row>
    <row r="167" spans="1:10" ht="69" x14ac:dyDescent="0.3">
      <c r="A167" s="52" t="s">
        <v>142</v>
      </c>
      <c r="B167" s="53" t="s">
        <v>272</v>
      </c>
      <c r="C167" s="54" t="s">
        <v>1040</v>
      </c>
      <c r="D167" s="54" t="s">
        <v>673</v>
      </c>
      <c r="E167" s="55" t="s">
        <v>988</v>
      </c>
      <c r="F167" s="56" t="s">
        <v>201</v>
      </c>
      <c r="G167" s="57">
        <v>1</v>
      </c>
      <c r="H167" s="57"/>
      <c r="I167" s="50" t="s">
        <v>59</v>
      </c>
      <c r="J167" s="58" t="s">
        <v>1057</v>
      </c>
    </row>
    <row r="168" spans="1:10" x14ac:dyDescent="0.3">
      <c r="A168" s="52"/>
      <c r="B168" s="53"/>
      <c r="C168" s="54"/>
      <c r="D168" s="54"/>
      <c r="E168" s="55"/>
      <c r="F168" s="56"/>
      <c r="G168" s="57"/>
      <c r="H168" s="57"/>
      <c r="I168" s="50"/>
      <c r="J168" s="58"/>
    </row>
    <row r="169" spans="1:10" ht="69" x14ac:dyDescent="0.3">
      <c r="A169" s="52" t="s">
        <v>143</v>
      </c>
      <c r="B169" s="53" t="s">
        <v>272</v>
      </c>
      <c r="C169" s="54" t="s">
        <v>1041</v>
      </c>
      <c r="D169" s="54" t="s">
        <v>1042</v>
      </c>
      <c r="E169" s="55" t="s">
        <v>988</v>
      </c>
      <c r="F169" s="56" t="s">
        <v>201</v>
      </c>
      <c r="G169" s="57">
        <v>1</v>
      </c>
      <c r="H169" s="57"/>
      <c r="I169" s="50" t="s">
        <v>59</v>
      </c>
      <c r="J169" s="58" t="s">
        <v>1057</v>
      </c>
    </row>
    <row r="170" spans="1:10" x14ac:dyDescent="0.3">
      <c r="A170" s="52"/>
      <c r="B170" s="53"/>
      <c r="C170" s="54"/>
      <c r="D170" s="54"/>
      <c r="E170" s="55"/>
      <c r="F170" s="56"/>
      <c r="G170" s="57"/>
      <c r="H170" s="57"/>
      <c r="I170" s="50"/>
      <c r="J170" s="58"/>
    </row>
    <row r="171" spans="1:10" ht="69" x14ac:dyDescent="0.3">
      <c r="A171" s="52" t="s">
        <v>144</v>
      </c>
      <c r="B171" s="53" t="s">
        <v>272</v>
      </c>
      <c r="C171" s="54" t="s">
        <v>1043</v>
      </c>
      <c r="D171" s="54" t="s">
        <v>1044</v>
      </c>
      <c r="E171" s="55" t="s">
        <v>988</v>
      </c>
      <c r="F171" s="56" t="s">
        <v>201</v>
      </c>
      <c r="G171" s="57">
        <v>1</v>
      </c>
      <c r="H171" s="57"/>
      <c r="I171" s="50" t="s">
        <v>59</v>
      </c>
      <c r="J171" s="58" t="s">
        <v>1057</v>
      </c>
    </row>
    <row r="172" spans="1:10" x14ac:dyDescent="0.3">
      <c r="A172" s="52"/>
      <c r="B172" s="53"/>
      <c r="C172" s="54"/>
      <c r="D172" s="54"/>
      <c r="E172" s="55"/>
      <c r="F172" s="56"/>
      <c r="G172" s="57"/>
      <c r="H172" s="57"/>
      <c r="I172" s="50"/>
      <c r="J172" s="58"/>
    </row>
    <row r="173" spans="1:10" ht="69" x14ac:dyDescent="0.3">
      <c r="A173" s="52" t="s">
        <v>145</v>
      </c>
      <c r="B173" s="53" t="s">
        <v>271</v>
      </c>
      <c r="C173" s="54" t="s">
        <v>310</v>
      </c>
      <c r="D173" s="54" t="s">
        <v>311</v>
      </c>
      <c r="E173" s="55" t="s">
        <v>312</v>
      </c>
      <c r="F173" s="56">
        <v>606661254</v>
      </c>
      <c r="G173" s="57">
        <v>1</v>
      </c>
      <c r="H173" s="57"/>
      <c r="I173" s="50" t="s">
        <v>59</v>
      </c>
      <c r="J173" s="58" t="s">
        <v>369</v>
      </c>
    </row>
    <row r="174" spans="1:10" x14ac:dyDescent="0.3">
      <c r="A174" s="52"/>
      <c r="B174" s="53"/>
      <c r="C174" s="54"/>
      <c r="D174" s="54"/>
      <c r="E174" s="55"/>
      <c r="F174" s="56"/>
      <c r="G174" s="57"/>
      <c r="H174" s="57"/>
      <c r="I174" s="50"/>
      <c r="J174" s="58"/>
    </row>
    <row r="175" spans="1:10" ht="69" x14ac:dyDescent="0.3">
      <c r="A175" s="52" t="s">
        <v>146</v>
      </c>
      <c r="B175" s="53" t="s">
        <v>271</v>
      </c>
      <c r="C175" s="54" t="s">
        <v>313</v>
      </c>
      <c r="D175" s="54" t="s">
        <v>314</v>
      </c>
      <c r="E175" s="55" t="s">
        <v>315</v>
      </c>
      <c r="F175" s="56" t="s">
        <v>201</v>
      </c>
      <c r="G175" s="57">
        <v>1</v>
      </c>
      <c r="H175" s="57"/>
      <c r="I175" s="50" t="s">
        <v>59</v>
      </c>
      <c r="J175" s="58" t="s">
        <v>369</v>
      </c>
    </row>
    <row r="176" spans="1:10" x14ac:dyDescent="0.3">
      <c r="A176" s="52"/>
      <c r="B176" s="53"/>
      <c r="C176" s="54"/>
      <c r="D176" s="54"/>
      <c r="E176" s="55"/>
      <c r="F176" s="56"/>
      <c r="G176" s="57"/>
      <c r="H176" s="57"/>
      <c r="I176" s="50"/>
      <c r="J176" s="58"/>
    </row>
    <row r="177" spans="1:10" ht="69" x14ac:dyDescent="0.3">
      <c r="A177" s="52" t="s">
        <v>147</v>
      </c>
      <c r="B177" s="53" t="s">
        <v>58</v>
      </c>
      <c r="C177" s="54" t="s">
        <v>316</v>
      </c>
      <c r="D177" s="54" t="s">
        <v>317</v>
      </c>
      <c r="E177" s="55" t="s">
        <v>318</v>
      </c>
      <c r="F177" s="56">
        <v>650235280</v>
      </c>
      <c r="G177" s="57">
        <v>1</v>
      </c>
      <c r="H177" s="57"/>
      <c r="I177" s="50" t="s">
        <v>59</v>
      </c>
      <c r="J177" s="58" t="s">
        <v>369</v>
      </c>
    </row>
    <row r="178" spans="1:10" x14ac:dyDescent="0.3">
      <c r="A178" s="52"/>
      <c r="B178" s="53"/>
      <c r="C178" s="54"/>
      <c r="D178" s="54"/>
      <c r="E178" s="55"/>
      <c r="F178" s="56"/>
      <c r="G178" s="57"/>
      <c r="H178" s="57"/>
      <c r="I178" s="50"/>
      <c r="J178" s="58"/>
    </row>
    <row r="179" spans="1:10" ht="69" x14ac:dyDescent="0.3">
      <c r="A179" s="52" t="s">
        <v>148</v>
      </c>
      <c r="B179" s="53" t="s">
        <v>271</v>
      </c>
      <c r="C179" s="54" t="s">
        <v>319</v>
      </c>
      <c r="D179" s="54" t="s">
        <v>320</v>
      </c>
      <c r="E179" s="55" t="s">
        <v>321</v>
      </c>
      <c r="F179" s="56">
        <v>834373160</v>
      </c>
      <c r="G179" s="57">
        <v>1</v>
      </c>
      <c r="H179" s="57"/>
      <c r="I179" s="50" t="s">
        <v>59</v>
      </c>
      <c r="J179" s="58" t="s">
        <v>369</v>
      </c>
    </row>
    <row r="180" spans="1:10" x14ac:dyDescent="0.3">
      <c r="A180" s="52"/>
      <c r="B180" s="53"/>
      <c r="C180" s="54"/>
      <c r="D180" s="54"/>
      <c r="E180" s="55"/>
      <c r="F180" s="56"/>
      <c r="G180" s="57"/>
      <c r="H180" s="57"/>
      <c r="I180" s="50"/>
      <c r="J180" s="58"/>
    </row>
    <row r="181" spans="1:10" ht="69" x14ac:dyDescent="0.3">
      <c r="A181" s="52" t="s">
        <v>149</v>
      </c>
      <c r="B181" s="53" t="s">
        <v>271</v>
      </c>
      <c r="C181" s="54" t="s">
        <v>322</v>
      </c>
      <c r="D181" s="54" t="s">
        <v>323</v>
      </c>
      <c r="E181" s="55" t="s">
        <v>324</v>
      </c>
      <c r="F181" s="56">
        <v>628582922</v>
      </c>
      <c r="G181" s="57">
        <v>1</v>
      </c>
      <c r="H181" s="57"/>
      <c r="I181" s="50" t="s">
        <v>59</v>
      </c>
      <c r="J181" s="58" t="s">
        <v>369</v>
      </c>
    </row>
    <row r="182" spans="1:10" x14ac:dyDescent="0.3">
      <c r="A182" s="52"/>
      <c r="B182" s="53"/>
      <c r="C182" s="54"/>
      <c r="D182" s="54"/>
      <c r="E182" s="55"/>
      <c r="F182" s="56"/>
      <c r="G182" s="57"/>
      <c r="H182" s="57"/>
      <c r="I182" s="50"/>
      <c r="J182" s="58"/>
    </row>
    <row r="183" spans="1:10" ht="69" x14ac:dyDescent="0.3">
      <c r="A183" s="52" t="s">
        <v>150</v>
      </c>
      <c r="B183" s="53" t="s">
        <v>93</v>
      </c>
      <c r="C183" s="54" t="s">
        <v>325</v>
      </c>
      <c r="D183" s="54" t="s">
        <v>326</v>
      </c>
      <c r="E183" s="55" t="s">
        <v>327</v>
      </c>
      <c r="F183" s="56">
        <v>956268490</v>
      </c>
      <c r="G183" s="57">
        <v>1</v>
      </c>
      <c r="H183" s="57"/>
      <c r="I183" s="50" t="s">
        <v>59</v>
      </c>
      <c r="J183" s="58" t="s">
        <v>369</v>
      </c>
    </row>
    <row r="184" spans="1:10" x14ac:dyDescent="0.3">
      <c r="A184" s="52"/>
      <c r="B184" s="53"/>
      <c r="C184" s="54"/>
      <c r="D184" s="54"/>
      <c r="E184" s="55"/>
      <c r="F184" s="56"/>
      <c r="G184" s="57"/>
      <c r="H184" s="57"/>
      <c r="I184" s="50"/>
      <c r="J184" s="58"/>
    </row>
    <row r="185" spans="1:10" ht="69" x14ac:dyDescent="0.3">
      <c r="A185" s="52" t="s">
        <v>151</v>
      </c>
      <c r="B185" s="53" t="s">
        <v>271</v>
      </c>
      <c r="C185" s="54" t="s">
        <v>328</v>
      </c>
      <c r="D185" s="54" t="s">
        <v>329</v>
      </c>
      <c r="E185" s="55" t="s">
        <v>330</v>
      </c>
      <c r="F185" s="56">
        <v>654079129</v>
      </c>
      <c r="G185" s="57">
        <v>1</v>
      </c>
      <c r="H185" s="57"/>
      <c r="I185" s="50" t="s">
        <v>59</v>
      </c>
      <c r="J185" s="58" t="s">
        <v>369</v>
      </c>
    </row>
    <row r="186" spans="1:10" x14ac:dyDescent="0.3">
      <c r="A186" s="52"/>
      <c r="B186" s="53"/>
      <c r="C186" s="54"/>
      <c r="D186" s="54"/>
      <c r="E186" s="55"/>
      <c r="F186" s="56"/>
      <c r="G186" s="57"/>
      <c r="H186" s="57"/>
      <c r="I186" s="50"/>
      <c r="J186" s="58"/>
    </row>
    <row r="187" spans="1:10" ht="69" x14ac:dyDescent="0.3">
      <c r="A187" s="52" t="s">
        <v>152</v>
      </c>
      <c r="B187" s="53" t="s">
        <v>93</v>
      </c>
      <c r="C187" s="54" t="s">
        <v>331</v>
      </c>
      <c r="D187" s="54" t="s">
        <v>332</v>
      </c>
      <c r="E187" s="55" t="s">
        <v>333</v>
      </c>
      <c r="F187" s="56">
        <v>933496187</v>
      </c>
      <c r="G187" s="57">
        <v>1</v>
      </c>
      <c r="H187" s="57"/>
      <c r="I187" s="50" t="s">
        <v>59</v>
      </c>
      <c r="J187" s="58" t="s">
        <v>369</v>
      </c>
    </row>
    <row r="188" spans="1:10" x14ac:dyDescent="0.3">
      <c r="A188" s="52"/>
      <c r="B188" s="53"/>
      <c r="C188" s="54"/>
      <c r="D188" s="54"/>
      <c r="E188" s="55"/>
      <c r="F188" s="56"/>
      <c r="G188" s="57"/>
      <c r="H188" s="57"/>
      <c r="I188" s="50"/>
      <c r="J188" s="58"/>
    </row>
    <row r="189" spans="1:10" ht="69" x14ac:dyDescent="0.3">
      <c r="A189" s="52" t="s">
        <v>153</v>
      </c>
      <c r="B189" s="53" t="s">
        <v>58</v>
      </c>
      <c r="C189" s="54" t="s">
        <v>334</v>
      </c>
      <c r="D189" s="54" t="s">
        <v>335</v>
      </c>
      <c r="E189" s="55" t="s">
        <v>336</v>
      </c>
      <c r="F189" s="56">
        <v>935399238</v>
      </c>
      <c r="G189" s="57">
        <v>1</v>
      </c>
      <c r="H189" s="57"/>
      <c r="I189" s="50" t="s">
        <v>59</v>
      </c>
      <c r="J189" s="58" t="s">
        <v>369</v>
      </c>
    </row>
    <row r="190" spans="1:10" x14ac:dyDescent="0.3">
      <c r="A190" s="52"/>
      <c r="B190" s="53"/>
      <c r="C190" s="54"/>
      <c r="D190" s="54"/>
      <c r="E190" s="55"/>
      <c r="F190" s="56"/>
      <c r="G190" s="57"/>
      <c r="H190" s="57"/>
      <c r="I190" s="50"/>
      <c r="J190" s="58"/>
    </row>
    <row r="191" spans="1:10" ht="69" x14ac:dyDescent="0.3">
      <c r="A191" s="52" t="s">
        <v>154</v>
      </c>
      <c r="B191" s="53" t="s">
        <v>93</v>
      </c>
      <c r="C191" s="54" t="s">
        <v>337</v>
      </c>
      <c r="D191" s="54" t="s">
        <v>338</v>
      </c>
      <c r="E191" s="55" t="s">
        <v>339</v>
      </c>
      <c r="F191" s="56">
        <v>633245019</v>
      </c>
      <c r="G191" s="57">
        <v>1</v>
      </c>
      <c r="H191" s="57"/>
      <c r="I191" s="50" t="s">
        <v>59</v>
      </c>
      <c r="J191" s="58" t="s">
        <v>369</v>
      </c>
    </row>
    <row r="192" spans="1:10" x14ac:dyDescent="0.3">
      <c r="A192" s="52"/>
      <c r="B192" s="53"/>
      <c r="C192" s="54"/>
      <c r="D192" s="54"/>
      <c r="E192" s="55"/>
      <c r="F192" s="56"/>
      <c r="G192" s="57"/>
      <c r="H192" s="57"/>
      <c r="I192" s="50"/>
      <c r="J192" s="58"/>
    </row>
    <row r="193" spans="1:10" ht="69" x14ac:dyDescent="0.3">
      <c r="A193" s="52" t="s">
        <v>155</v>
      </c>
      <c r="B193" s="53" t="s">
        <v>93</v>
      </c>
      <c r="C193" s="54" t="s">
        <v>340</v>
      </c>
      <c r="D193" s="54" t="s">
        <v>341</v>
      </c>
      <c r="E193" s="55" t="s">
        <v>342</v>
      </c>
      <c r="F193" s="56">
        <v>936072204</v>
      </c>
      <c r="G193" s="57">
        <v>1</v>
      </c>
      <c r="H193" s="57"/>
      <c r="I193" s="50" t="s">
        <v>59</v>
      </c>
      <c r="J193" s="58" t="s">
        <v>369</v>
      </c>
    </row>
    <row r="194" spans="1:10" x14ac:dyDescent="0.3">
      <c r="A194" s="52"/>
      <c r="B194" s="53"/>
      <c r="C194" s="54"/>
      <c r="D194" s="54"/>
      <c r="E194" s="55"/>
      <c r="F194" s="56"/>
      <c r="G194" s="57"/>
      <c r="H194" s="57"/>
      <c r="I194" s="50"/>
      <c r="J194" s="58"/>
    </row>
    <row r="195" spans="1:10" ht="69" x14ac:dyDescent="0.3">
      <c r="A195" s="52" t="s">
        <v>156</v>
      </c>
      <c r="B195" s="53" t="s">
        <v>93</v>
      </c>
      <c r="C195" s="54" t="s">
        <v>343</v>
      </c>
      <c r="D195" s="54" t="s">
        <v>344</v>
      </c>
      <c r="E195" s="55" t="s">
        <v>345</v>
      </c>
      <c r="F195" s="56">
        <v>654312855</v>
      </c>
      <c r="G195" s="57">
        <v>1</v>
      </c>
      <c r="H195" s="57"/>
      <c r="I195" s="50" t="s">
        <v>59</v>
      </c>
      <c r="J195" s="58" t="s">
        <v>369</v>
      </c>
    </row>
    <row r="196" spans="1:10" x14ac:dyDescent="0.3">
      <c r="A196" s="52"/>
      <c r="B196" s="53"/>
      <c r="C196" s="54"/>
      <c r="D196" s="54"/>
      <c r="E196" s="55"/>
      <c r="F196" s="56"/>
      <c r="G196" s="57"/>
      <c r="H196" s="57"/>
      <c r="I196" s="50"/>
      <c r="J196" s="58"/>
    </row>
    <row r="197" spans="1:10" ht="69" x14ac:dyDescent="0.3">
      <c r="A197" s="52" t="s">
        <v>157</v>
      </c>
      <c r="B197" s="53" t="s">
        <v>271</v>
      </c>
      <c r="C197" s="54" t="s">
        <v>346</v>
      </c>
      <c r="D197" s="54" t="s">
        <v>347</v>
      </c>
      <c r="E197" s="55" t="s">
        <v>348</v>
      </c>
      <c r="F197" s="56">
        <v>808537037</v>
      </c>
      <c r="G197" s="57">
        <v>1</v>
      </c>
      <c r="H197" s="57"/>
      <c r="I197" s="50" t="s">
        <v>59</v>
      </c>
      <c r="J197" s="58" t="s">
        <v>369</v>
      </c>
    </row>
    <row r="198" spans="1:10" x14ac:dyDescent="0.3">
      <c r="A198" s="52"/>
      <c r="B198" s="53"/>
      <c r="C198" s="54"/>
      <c r="D198" s="54"/>
      <c r="E198" s="55"/>
      <c r="F198" s="56"/>
      <c r="G198" s="57"/>
      <c r="H198" s="57"/>
      <c r="I198" s="50"/>
      <c r="J198" s="58"/>
    </row>
    <row r="199" spans="1:10" ht="69" x14ac:dyDescent="0.3">
      <c r="A199" s="52" t="s">
        <v>158</v>
      </c>
      <c r="B199" s="53" t="s">
        <v>93</v>
      </c>
      <c r="C199" s="54" t="s">
        <v>349</v>
      </c>
      <c r="D199" s="54" t="s">
        <v>350</v>
      </c>
      <c r="E199" s="55" t="s">
        <v>351</v>
      </c>
      <c r="F199" s="56">
        <v>910260454</v>
      </c>
      <c r="G199" s="57">
        <v>1</v>
      </c>
      <c r="H199" s="57"/>
      <c r="I199" s="50" t="s">
        <v>59</v>
      </c>
      <c r="J199" s="58" t="s">
        <v>369</v>
      </c>
    </row>
    <row r="200" spans="1:10" x14ac:dyDescent="0.3">
      <c r="A200" s="52"/>
      <c r="B200" s="53"/>
      <c r="C200" s="54"/>
      <c r="D200" s="54"/>
      <c r="E200" s="55"/>
      <c r="F200" s="56"/>
      <c r="G200" s="57"/>
      <c r="H200" s="57"/>
      <c r="I200" s="50"/>
      <c r="J200" s="58"/>
    </row>
    <row r="201" spans="1:10" ht="69" x14ac:dyDescent="0.3">
      <c r="A201" s="52" t="s">
        <v>159</v>
      </c>
      <c r="B201" s="53" t="s">
        <v>93</v>
      </c>
      <c r="C201" s="54" t="s">
        <v>352</v>
      </c>
      <c r="D201" s="54" t="s">
        <v>353</v>
      </c>
      <c r="E201" s="55" t="s">
        <v>354</v>
      </c>
      <c r="F201" s="56">
        <v>808825736</v>
      </c>
      <c r="G201" s="57">
        <v>1</v>
      </c>
      <c r="H201" s="57"/>
      <c r="I201" s="50" t="s">
        <v>59</v>
      </c>
      <c r="J201" s="58" t="s">
        <v>369</v>
      </c>
    </row>
    <row r="202" spans="1:10" x14ac:dyDescent="0.3">
      <c r="A202" s="52"/>
      <c r="B202" s="53"/>
      <c r="C202" s="54"/>
      <c r="D202" s="54"/>
      <c r="E202" s="55"/>
      <c r="F202" s="56"/>
      <c r="G202" s="57"/>
      <c r="H202" s="57"/>
      <c r="I202" s="50"/>
      <c r="J202" s="58"/>
    </row>
    <row r="203" spans="1:10" ht="69" x14ac:dyDescent="0.3">
      <c r="A203" s="52" t="s">
        <v>160</v>
      </c>
      <c r="B203" s="53" t="s">
        <v>93</v>
      </c>
      <c r="C203" s="54" t="s">
        <v>355</v>
      </c>
      <c r="D203" s="54" t="s">
        <v>356</v>
      </c>
      <c r="E203" s="55" t="s">
        <v>357</v>
      </c>
      <c r="F203" s="56">
        <v>915666240</v>
      </c>
      <c r="G203" s="57">
        <v>1</v>
      </c>
      <c r="H203" s="57"/>
      <c r="I203" s="50" t="s">
        <v>59</v>
      </c>
      <c r="J203" s="58" t="s">
        <v>369</v>
      </c>
    </row>
    <row r="204" spans="1:10" x14ac:dyDescent="0.3">
      <c r="A204" s="52"/>
      <c r="B204" s="53"/>
      <c r="C204" s="54"/>
      <c r="D204" s="54"/>
      <c r="E204" s="55"/>
      <c r="F204" s="56"/>
      <c r="G204" s="57"/>
      <c r="H204" s="57"/>
      <c r="I204" s="50"/>
      <c r="J204" s="58"/>
    </row>
    <row r="205" spans="1:10" ht="69" x14ac:dyDescent="0.3">
      <c r="A205" s="52" t="s">
        <v>161</v>
      </c>
      <c r="B205" s="53" t="s">
        <v>271</v>
      </c>
      <c r="C205" s="54" t="s">
        <v>358</v>
      </c>
      <c r="D205" s="54" t="s">
        <v>359</v>
      </c>
      <c r="E205" s="55" t="s">
        <v>360</v>
      </c>
      <c r="F205" s="56">
        <v>808472657</v>
      </c>
      <c r="G205" s="57">
        <v>1</v>
      </c>
      <c r="H205" s="57"/>
      <c r="I205" s="50" t="s">
        <v>59</v>
      </c>
      <c r="J205" s="58" t="s">
        <v>369</v>
      </c>
    </row>
    <row r="206" spans="1:10" x14ac:dyDescent="0.3">
      <c r="A206" s="52"/>
      <c r="B206" s="53"/>
      <c r="C206" s="54"/>
      <c r="D206" s="54"/>
      <c r="E206" s="55"/>
      <c r="F206" s="56"/>
      <c r="G206" s="57"/>
      <c r="H206" s="57"/>
      <c r="I206" s="50"/>
      <c r="J206" s="58"/>
    </row>
    <row r="207" spans="1:10" ht="69" x14ac:dyDescent="0.3">
      <c r="A207" s="52" t="s">
        <v>162</v>
      </c>
      <c r="B207" s="53" t="s">
        <v>58</v>
      </c>
      <c r="C207" s="54" t="s">
        <v>362</v>
      </c>
      <c r="D207" s="54" t="s">
        <v>364</v>
      </c>
      <c r="E207" s="55" t="s">
        <v>361</v>
      </c>
      <c r="F207" s="56">
        <v>989955917</v>
      </c>
      <c r="G207" s="57">
        <v>1</v>
      </c>
      <c r="H207" s="57"/>
      <c r="I207" s="50" t="s">
        <v>59</v>
      </c>
      <c r="J207" s="58" t="s">
        <v>934</v>
      </c>
    </row>
    <row r="208" spans="1:10" x14ac:dyDescent="0.3">
      <c r="A208" s="52"/>
      <c r="B208" s="53"/>
      <c r="C208" s="54"/>
      <c r="D208" s="54"/>
      <c r="E208" s="55"/>
      <c r="F208" s="56"/>
      <c r="G208" s="57"/>
      <c r="H208" s="57"/>
      <c r="I208" s="50"/>
      <c r="J208" s="58"/>
    </row>
    <row r="209" spans="1:10" ht="69" x14ac:dyDescent="0.3">
      <c r="A209" s="52" t="s">
        <v>163</v>
      </c>
      <c r="B209" s="53" t="s">
        <v>93</v>
      </c>
      <c r="C209" s="54" t="s">
        <v>337</v>
      </c>
      <c r="D209" s="54" t="s">
        <v>363</v>
      </c>
      <c r="E209" s="55" t="s">
        <v>368</v>
      </c>
      <c r="F209" s="56">
        <v>824425809</v>
      </c>
      <c r="G209" s="57">
        <v>1</v>
      </c>
      <c r="H209" s="57"/>
      <c r="I209" s="50" t="s">
        <v>59</v>
      </c>
      <c r="J209" s="58" t="s">
        <v>934</v>
      </c>
    </row>
    <row r="210" spans="1:10" x14ac:dyDescent="0.3">
      <c r="A210" s="52"/>
      <c r="B210" s="53"/>
      <c r="C210" s="54"/>
      <c r="D210" s="54"/>
      <c r="E210" s="55"/>
      <c r="F210" s="56"/>
      <c r="G210" s="57"/>
      <c r="H210" s="57"/>
      <c r="I210" s="50"/>
      <c r="J210" s="58"/>
    </row>
    <row r="211" spans="1:10" ht="69" x14ac:dyDescent="0.3">
      <c r="A211" s="52" t="s">
        <v>164</v>
      </c>
      <c r="B211" s="53" t="s">
        <v>93</v>
      </c>
      <c r="C211" s="54" t="s">
        <v>366</v>
      </c>
      <c r="D211" s="54" t="s">
        <v>367</v>
      </c>
      <c r="E211" s="55" t="s">
        <v>365</v>
      </c>
      <c r="F211" s="56">
        <v>960177134</v>
      </c>
      <c r="G211" s="57">
        <v>1</v>
      </c>
      <c r="H211" s="57"/>
      <c r="I211" s="50" t="s">
        <v>59</v>
      </c>
      <c r="J211" s="58" t="s">
        <v>934</v>
      </c>
    </row>
    <row r="212" spans="1:10" x14ac:dyDescent="0.3">
      <c r="A212" s="52"/>
      <c r="B212" s="53"/>
      <c r="C212" s="54"/>
      <c r="D212" s="54"/>
      <c r="E212" s="55"/>
      <c r="F212" s="56"/>
      <c r="G212" s="57"/>
      <c r="H212" s="57"/>
      <c r="I212" s="50"/>
      <c r="J212" s="58"/>
    </row>
    <row r="213" spans="1:10" ht="98.5" customHeight="1" x14ac:dyDescent="0.3">
      <c r="A213" s="52" t="s">
        <v>165</v>
      </c>
      <c r="B213" s="53" t="s">
        <v>58</v>
      </c>
      <c r="C213" s="54" t="s">
        <v>371</v>
      </c>
      <c r="D213" s="54" t="s">
        <v>372</v>
      </c>
      <c r="E213" s="55" t="s">
        <v>373</v>
      </c>
      <c r="F213" s="56">
        <v>945140543</v>
      </c>
      <c r="G213" s="57">
        <v>1</v>
      </c>
      <c r="H213" s="57"/>
      <c r="I213" s="50" t="s">
        <v>59</v>
      </c>
      <c r="J213" s="55" t="s">
        <v>370</v>
      </c>
    </row>
    <row r="214" spans="1:10" x14ac:dyDescent="0.3">
      <c r="A214" s="52"/>
      <c r="B214" s="53"/>
      <c r="C214" s="54"/>
      <c r="D214" s="54"/>
      <c r="E214" s="55"/>
      <c r="F214" s="56"/>
      <c r="G214" s="57"/>
      <c r="H214" s="57"/>
      <c r="I214" s="50"/>
      <c r="J214" s="55"/>
    </row>
    <row r="215" spans="1:10" ht="98.5" customHeight="1" x14ac:dyDescent="0.3">
      <c r="A215" s="52" t="s">
        <v>166</v>
      </c>
      <c r="B215" s="53" t="s">
        <v>58</v>
      </c>
      <c r="C215" s="54" t="s">
        <v>374</v>
      </c>
      <c r="D215" s="54" t="s">
        <v>201</v>
      </c>
      <c r="E215" s="55" t="s">
        <v>377</v>
      </c>
      <c r="F215" s="56">
        <v>994729220</v>
      </c>
      <c r="G215" s="57">
        <v>1</v>
      </c>
      <c r="H215" s="57"/>
      <c r="I215" s="50" t="s">
        <v>59</v>
      </c>
      <c r="J215" s="55" t="s">
        <v>370</v>
      </c>
    </row>
    <row r="216" spans="1:10" x14ac:dyDescent="0.3">
      <c r="A216" s="52"/>
      <c r="B216" s="53"/>
      <c r="C216" s="54"/>
      <c r="D216" s="54"/>
      <c r="E216" s="55"/>
      <c r="F216" s="56"/>
      <c r="G216" s="57"/>
      <c r="H216" s="57"/>
      <c r="I216" s="50"/>
      <c r="J216" s="55"/>
    </row>
    <row r="217" spans="1:10" ht="98.5" customHeight="1" x14ac:dyDescent="0.3">
      <c r="A217" s="52" t="s">
        <v>167</v>
      </c>
      <c r="B217" s="53" t="s">
        <v>93</v>
      </c>
      <c r="C217" s="54" t="s">
        <v>273</v>
      </c>
      <c r="D217" s="54" t="s">
        <v>375</v>
      </c>
      <c r="E217" s="55" t="s">
        <v>376</v>
      </c>
      <c r="F217" s="56">
        <v>934765818</v>
      </c>
      <c r="G217" s="57">
        <v>1</v>
      </c>
      <c r="H217" s="57"/>
      <c r="I217" s="50" t="s">
        <v>59</v>
      </c>
      <c r="J217" s="55" t="s">
        <v>370</v>
      </c>
    </row>
    <row r="218" spans="1:10" x14ac:dyDescent="0.3">
      <c r="A218" s="52"/>
      <c r="B218" s="53"/>
      <c r="C218" s="54"/>
      <c r="D218" s="54"/>
      <c r="E218" s="55"/>
      <c r="F218" s="56"/>
      <c r="G218" s="57"/>
      <c r="H218" s="57"/>
      <c r="I218" s="50"/>
      <c r="J218" s="55"/>
    </row>
    <row r="219" spans="1:10" ht="98.5" customHeight="1" x14ac:dyDescent="0.3">
      <c r="A219" s="52" t="s">
        <v>168</v>
      </c>
      <c r="B219" s="53" t="s">
        <v>93</v>
      </c>
      <c r="C219" s="54" t="s">
        <v>378</v>
      </c>
      <c r="D219" s="54" t="s">
        <v>379</v>
      </c>
      <c r="E219" s="55" t="s">
        <v>380</v>
      </c>
      <c r="F219" s="56">
        <v>806072586</v>
      </c>
      <c r="G219" s="57">
        <v>1</v>
      </c>
      <c r="H219" s="57"/>
      <c r="I219" s="50" t="s">
        <v>59</v>
      </c>
      <c r="J219" s="55" t="s">
        <v>370</v>
      </c>
    </row>
    <row r="220" spans="1:10" x14ac:dyDescent="0.3">
      <c r="A220" s="52"/>
      <c r="B220" s="53"/>
      <c r="C220" s="54"/>
      <c r="D220" s="54"/>
      <c r="E220" s="55"/>
      <c r="F220" s="56"/>
      <c r="G220" s="57"/>
      <c r="H220" s="57"/>
      <c r="I220" s="50"/>
      <c r="J220" s="55"/>
    </row>
    <row r="221" spans="1:10" ht="98.5" customHeight="1" x14ac:dyDescent="0.3">
      <c r="A221" s="52" t="s">
        <v>169</v>
      </c>
      <c r="B221" s="53" t="s">
        <v>93</v>
      </c>
      <c r="C221" s="54" t="s">
        <v>381</v>
      </c>
      <c r="D221" s="54" t="s">
        <v>382</v>
      </c>
      <c r="E221" s="55" t="s">
        <v>383</v>
      </c>
      <c r="F221" s="56">
        <v>652921519</v>
      </c>
      <c r="G221" s="57">
        <v>1</v>
      </c>
      <c r="H221" s="57"/>
      <c r="I221" s="50" t="s">
        <v>59</v>
      </c>
      <c r="J221" s="55" t="s">
        <v>370</v>
      </c>
    </row>
    <row r="222" spans="1:10" x14ac:dyDescent="0.3">
      <c r="A222" s="52"/>
      <c r="B222" s="53"/>
      <c r="C222" s="54"/>
      <c r="D222" s="54"/>
      <c r="E222" s="55"/>
      <c r="F222" s="56"/>
      <c r="G222" s="57"/>
      <c r="H222" s="57"/>
      <c r="I222" s="50"/>
      <c r="J222" s="55"/>
    </row>
    <row r="223" spans="1:10" ht="98.5" customHeight="1" x14ac:dyDescent="0.3">
      <c r="A223" s="52" t="s">
        <v>170</v>
      </c>
      <c r="B223" s="53" t="s">
        <v>93</v>
      </c>
      <c r="C223" s="54" t="s">
        <v>384</v>
      </c>
      <c r="D223" s="54" t="s">
        <v>375</v>
      </c>
      <c r="E223" s="55" t="s">
        <v>376</v>
      </c>
      <c r="F223" s="56">
        <v>60619791</v>
      </c>
      <c r="G223" s="57">
        <v>1</v>
      </c>
      <c r="H223" s="57"/>
      <c r="I223" s="50" t="s">
        <v>59</v>
      </c>
      <c r="J223" s="55" t="s">
        <v>370</v>
      </c>
    </row>
    <row r="224" spans="1:10" x14ac:dyDescent="0.3">
      <c r="A224" s="52"/>
      <c r="B224" s="53"/>
      <c r="C224" s="54"/>
      <c r="D224" s="54"/>
      <c r="E224" s="55"/>
      <c r="F224" s="56"/>
      <c r="G224" s="57"/>
      <c r="H224" s="57"/>
      <c r="I224" s="50"/>
      <c r="J224" s="55"/>
    </row>
    <row r="225" spans="1:10" ht="98.5" customHeight="1" x14ac:dyDescent="0.3">
      <c r="A225" s="52" t="s">
        <v>171</v>
      </c>
      <c r="B225" s="53" t="s">
        <v>271</v>
      </c>
      <c r="C225" s="54" t="s">
        <v>385</v>
      </c>
      <c r="D225" s="54" t="s">
        <v>386</v>
      </c>
      <c r="E225" s="55" t="s">
        <v>387</v>
      </c>
      <c r="F225" s="56">
        <v>887587532</v>
      </c>
      <c r="G225" s="57">
        <v>1</v>
      </c>
      <c r="H225" s="57"/>
      <c r="I225" s="50" t="s">
        <v>59</v>
      </c>
      <c r="J225" s="55" t="s">
        <v>370</v>
      </c>
    </row>
    <row r="226" spans="1:10" x14ac:dyDescent="0.3">
      <c r="A226" s="52"/>
      <c r="B226" s="53"/>
      <c r="C226" s="54"/>
      <c r="D226" s="54"/>
      <c r="E226" s="55"/>
      <c r="F226" s="56"/>
      <c r="G226" s="57"/>
      <c r="H226" s="57"/>
      <c r="I226" s="50"/>
      <c r="J226" s="55"/>
    </row>
    <row r="227" spans="1:10" ht="98.5" customHeight="1" x14ac:dyDescent="0.3">
      <c r="A227" s="52" t="s">
        <v>172</v>
      </c>
      <c r="B227" s="53" t="s">
        <v>272</v>
      </c>
      <c r="C227" s="54" t="s">
        <v>388</v>
      </c>
      <c r="D227" s="54" t="s">
        <v>389</v>
      </c>
      <c r="E227" s="55" t="s">
        <v>390</v>
      </c>
      <c r="F227" s="56">
        <v>804744392</v>
      </c>
      <c r="G227" s="57">
        <v>1</v>
      </c>
      <c r="H227" s="57"/>
      <c r="I227" s="50" t="s">
        <v>59</v>
      </c>
      <c r="J227" s="55" t="s">
        <v>370</v>
      </c>
    </row>
    <row r="228" spans="1:10" x14ac:dyDescent="0.3">
      <c r="A228" s="52"/>
      <c r="B228" s="53"/>
      <c r="C228" s="54"/>
      <c r="D228" s="54"/>
      <c r="E228" s="55"/>
      <c r="F228" s="56"/>
      <c r="G228" s="57"/>
      <c r="H228" s="57"/>
      <c r="I228" s="50"/>
      <c r="J228" s="55"/>
    </row>
    <row r="229" spans="1:10" ht="98.5" customHeight="1" x14ac:dyDescent="0.3">
      <c r="A229" s="52" t="s">
        <v>173</v>
      </c>
      <c r="B229" s="53" t="s">
        <v>272</v>
      </c>
      <c r="C229" s="54" t="s">
        <v>391</v>
      </c>
      <c r="D229" s="54" t="s">
        <v>392</v>
      </c>
      <c r="E229" s="55" t="s">
        <v>393</v>
      </c>
      <c r="F229" s="56">
        <v>823101514</v>
      </c>
      <c r="G229" s="57">
        <v>1</v>
      </c>
      <c r="H229" s="57"/>
      <c r="I229" s="50" t="s">
        <v>59</v>
      </c>
      <c r="J229" s="55" t="s">
        <v>370</v>
      </c>
    </row>
    <row r="230" spans="1:10" x14ac:dyDescent="0.3">
      <c r="A230" s="52"/>
      <c r="B230" s="53"/>
      <c r="C230" s="54"/>
      <c r="D230" s="54"/>
      <c r="E230" s="55"/>
      <c r="F230" s="56"/>
      <c r="G230" s="57"/>
      <c r="H230" s="57"/>
      <c r="I230" s="50"/>
      <c r="J230" s="55"/>
    </row>
    <row r="231" spans="1:10" ht="98.5" customHeight="1" x14ac:dyDescent="0.3">
      <c r="A231" s="52" t="s">
        <v>174</v>
      </c>
      <c r="B231" s="53" t="s">
        <v>272</v>
      </c>
      <c r="C231" s="54" t="s">
        <v>394</v>
      </c>
      <c r="D231" s="54" t="s">
        <v>395</v>
      </c>
      <c r="E231" s="55" t="s">
        <v>396</v>
      </c>
      <c r="F231" s="56">
        <v>947615984</v>
      </c>
      <c r="G231" s="57">
        <v>1</v>
      </c>
      <c r="H231" s="57"/>
      <c r="I231" s="50" t="s">
        <v>59</v>
      </c>
      <c r="J231" s="55" t="s">
        <v>370</v>
      </c>
    </row>
    <row r="232" spans="1:10" x14ac:dyDescent="0.3">
      <c r="A232" s="52"/>
      <c r="B232" s="53"/>
      <c r="C232" s="54"/>
      <c r="D232" s="54"/>
      <c r="E232" s="55"/>
      <c r="F232" s="56"/>
      <c r="G232" s="57"/>
      <c r="H232" s="57"/>
      <c r="I232" s="50"/>
      <c r="J232" s="55"/>
    </row>
    <row r="233" spans="1:10" ht="98.5" customHeight="1" x14ac:dyDescent="0.3">
      <c r="A233" s="52" t="s">
        <v>175</v>
      </c>
      <c r="B233" s="53" t="s">
        <v>272</v>
      </c>
      <c r="C233" s="54" t="s">
        <v>397</v>
      </c>
      <c r="D233" s="54" t="s">
        <v>398</v>
      </c>
      <c r="E233" s="55" t="s">
        <v>399</v>
      </c>
      <c r="F233" s="56">
        <v>949364334</v>
      </c>
      <c r="G233" s="57">
        <v>1</v>
      </c>
      <c r="H233" s="57"/>
      <c r="I233" s="50" t="s">
        <v>59</v>
      </c>
      <c r="J233" s="55" t="s">
        <v>370</v>
      </c>
    </row>
    <row r="234" spans="1:10" x14ac:dyDescent="0.3">
      <c r="A234" s="52"/>
      <c r="B234" s="53"/>
      <c r="C234" s="54"/>
      <c r="D234" s="54"/>
      <c r="E234" s="55"/>
      <c r="F234" s="56"/>
      <c r="G234" s="57"/>
      <c r="H234" s="57"/>
      <c r="I234" s="50"/>
      <c r="J234" s="55"/>
    </row>
    <row r="235" spans="1:10" ht="98.5" customHeight="1" x14ac:dyDescent="0.3">
      <c r="A235" s="52" t="s">
        <v>176</v>
      </c>
      <c r="B235" s="53" t="s">
        <v>271</v>
      </c>
      <c r="C235" s="54" t="s">
        <v>400</v>
      </c>
      <c r="D235" s="54" t="s">
        <v>401</v>
      </c>
      <c r="E235" s="55" t="s">
        <v>402</v>
      </c>
      <c r="F235" s="56">
        <v>610723608</v>
      </c>
      <c r="G235" s="57">
        <v>1</v>
      </c>
      <c r="H235" s="57"/>
      <c r="I235" s="50" t="s">
        <v>59</v>
      </c>
      <c r="J235" s="55" t="s">
        <v>370</v>
      </c>
    </row>
    <row r="236" spans="1:10" x14ac:dyDescent="0.3">
      <c r="A236" s="52"/>
      <c r="B236" s="53"/>
      <c r="C236" s="54"/>
      <c r="D236" s="54"/>
      <c r="E236" s="55"/>
      <c r="F236" s="56"/>
      <c r="G236" s="57"/>
      <c r="H236" s="57"/>
      <c r="I236" s="50"/>
      <c r="J236" s="55"/>
    </row>
    <row r="237" spans="1:10" ht="98.5" customHeight="1" x14ac:dyDescent="0.3">
      <c r="A237" s="52" t="s">
        <v>177</v>
      </c>
      <c r="B237" s="53" t="s">
        <v>272</v>
      </c>
      <c r="C237" s="54" t="s">
        <v>403</v>
      </c>
      <c r="D237" s="54" t="s">
        <v>404</v>
      </c>
      <c r="E237" s="55" t="s">
        <v>405</v>
      </c>
      <c r="F237" s="56">
        <v>649546690</v>
      </c>
      <c r="G237" s="57">
        <v>1</v>
      </c>
      <c r="H237" s="57"/>
      <c r="I237" s="50" t="s">
        <v>59</v>
      </c>
      <c r="J237" s="55" t="s">
        <v>370</v>
      </c>
    </row>
    <row r="238" spans="1:10" x14ac:dyDescent="0.3">
      <c r="A238" s="52"/>
      <c r="B238" s="53"/>
      <c r="C238" s="54"/>
      <c r="D238" s="54"/>
      <c r="E238" s="55"/>
      <c r="F238" s="56"/>
      <c r="G238" s="57"/>
      <c r="H238" s="57"/>
      <c r="I238" s="50"/>
      <c r="J238" s="55"/>
    </row>
    <row r="239" spans="1:10" ht="98.5" customHeight="1" x14ac:dyDescent="0.3">
      <c r="A239" s="52" t="s">
        <v>178</v>
      </c>
      <c r="B239" s="53" t="s">
        <v>272</v>
      </c>
      <c r="C239" s="54" t="s">
        <v>406</v>
      </c>
      <c r="D239" s="54" t="s">
        <v>407</v>
      </c>
      <c r="E239" s="55" t="s">
        <v>408</v>
      </c>
      <c r="F239" s="56">
        <v>926090448</v>
      </c>
      <c r="G239" s="57">
        <v>1</v>
      </c>
      <c r="H239" s="57"/>
      <c r="I239" s="50" t="s">
        <v>59</v>
      </c>
      <c r="J239" s="55" t="s">
        <v>370</v>
      </c>
    </row>
    <row r="240" spans="1:10" x14ac:dyDescent="0.3">
      <c r="A240" s="52"/>
      <c r="B240" s="53"/>
      <c r="C240" s="54"/>
      <c r="D240" s="54"/>
      <c r="E240" s="55"/>
      <c r="F240" s="56"/>
      <c r="G240" s="57"/>
      <c r="H240" s="57"/>
      <c r="I240" s="50"/>
      <c r="J240" s="55"/>
    </row>
    <row r="241" spans="1:10" ht="98.5" customHeight="1" x14ac:dyDescent="0.3">
      <c r="A241" s="52" t="s">
        <v>179</v>
      </c>
      <c r="B241" s="53" t="s">
        <v>272</v>
      </c>
      <c r="C241" s="54" t="s">
        <v>409</v>
      </c>
      <c r="D241" s="54" t="s">
        <v>410</v>
      </c>
      <c r="E241" s="55" t="s">
        <v>411</v>
      </c>
      <c r="F241" s="56">
        <v>810146795</v>
      </c>
      <c r="G241" s="57">
        <v>1</v>
      </c>
      <c r="H241" s="57"/>
      <c r="I241" s="50" t="s">
        <v>59</v>
      </c>
      <c r="J241" s="55" t="s">
        <v>370</v>
      </c>
    </row>
    <row r="242" spans="1:10" x14ac:dyDescent="0.3">
      <c r="A242" s="52"/>
      <c r="B242" s="53"/>
      <c r="C242" s="54"/>
      <c r="D242" s="54"/>
      <c r="E242" s="55"/>
      <c r="F242" s="56"/>
      <c r="G242" s="57"/>
      <c r="H242" s="57"/>
      <c r="I242" s="50"/>
      <c r="J242" s="55"/>
    </row>
    <row r="243" spans="1:10" ht="98.5" customHeight="1" x14ac:dyDescent="0.3">
      <c r="A243" s="52" t="s">
        <v>180</v>
      </c>
      <c r="B243" s="53" t="s">
        <v>272</v>
      </c>
      <c r="C243" s="54" t="s">
        <v>412</v>
      </c>
      <c r="D243" s="54" t="s">
        <v>413</v>
      </c>
      <c r="E243" s="55" t="s">
        <v>414</v>
      </c>
      <c r="F243" s="56">
        <v>926348689</v>
      </c>
      <c r="G243" s="57">
        <v>1</v>
      </c>
      <c r="H243" s="57"/>
      <c r="I243" s="50" t="s">
        <v>59</v>
      </c>
      <c r="J243" s="55" t="s">
        <v>370</v>
      </c>
    </row>
    <row r="244" spans="1:10" x14ac:dyDescent="0.3">
      <c r="A244" s="52"/>
      <c r="B244" s="53"/>
      <c r="C244" s="54"/>
      <c r="D244" s="54"/>
      <c r="E244" s="55"/>
      <c r="F244" s="56"/>
      <c r="G244" s="57"/>
      <c r="H244" s="57"/>
      <c r="I244" s="50"/>
      <c r="J244" s="55"/>
    </row>
    <row r="245" spans="1:10" ht="98.5" customHeight="1" x14ac:dyDescent="0.3">
      <c r="A245" s="52" t="s">
        <v>181</v>
      </c>
      <c r="B245" s="53" t="s">
        <v>272</v>
      </c>
      <c r="C245" s="54" t="s">
        <v>415</v>
      </c>
      <c r="D245" s="54" t="s">
        <v>416</v>
      </c>
      <c r="E245" s="55" t="s">
        <v>417</v>
      </c>
      <c r="F245" s="56">
        <v>631405257</v>
      </c>
      <c r="G245" s="57">
        <v>1</v>
      </c>
      <c r="H245" s="57"/>
      <c r="I245" s="50" t="s">
        <v>59</v>
      </c>
      <c r="J245" s="55" t="s">
        <v>370</v>
      </c>
    </row>
    <row r="246" spans="1:10" x14ac:dyDescent="0.3">
      <c r="A246" s="52"/>
      <c r="B246" s="53"/>
      <c r="C246" s="54"/>
      <c r="D246" s="54"/>
      <c r="E246" s="55"/>
      <c r="F246" s="56"/>
      <c r="G246" s="57"/>
      <c r="H246" s="57"/>
      <c r="I246" s="50"/>
      <c r="J246" s="55"/>
    </row>
    <row r="247" spans="1:10" ht="98.5" customHeight="1" x14ac:dyDescent="0.3">
      <c r="A247" s="52" t="s">
        <v>182</v>
      </c>
      <c r="B247" s="53" t="s">
        <v>93</v>
      </c>
      <c r="C247" s="54" t="s">
        <v>418</v>
      </c>
      <c r="D247" s="54" t="s">
        <v>419</v>
      </c>
      <c r="E247" s="55" t="s">
        <v>420</v>
      </c>
      <c r="F247" s="56">
        <v>650210701</v>
      </c>
      <c r="G247" s="57">
        <v>1</v>
      </c>
      <c r="H247" s="57"/>
      <c r="I247" s="50" t="s">
        <v>59</v>
      </c>
      <c r="J247" s="55" t="s">
        <v>370</v>
      </c>
    </row>
    <row r="248" spans="1:10" x14ac:dyDescent="0.3">
      <c r="A248" s="52"/>
      <c r="B248" s="53"/>
      <c r="C248" s="54"/>
      <c r="D248" s="54"/>
      <c r="E248" s="55"/>
      <c r="F248" s="56"/>
      <c r="G248" s="57"/>
      <c r="H248" s="57"/>
      <c r="I248" s="50"/>
      <c r="J248" s="55"/>
    </row>
    <row r="249" spans="1:10" ht="98.5" customHeight="1" x14ac:dyDescent="0.3">
      <c r="A249" s="52" t="s">
        <v>183</v>
      </c>
      <c r="B249" s="53" t="s">
        <v>93</v>
      </c>
      <c r="C249" s="54" t="s">
        <v>421</v>
      </c>
      <c r="D249" s="54" t="s">
        <v>422</v>
      </c>
      <c r="E249" s="55" t="s">
        <v>423</v>
      </c>
      <c r="F249" s="56">
        <v>612290914</v>
      </c>
      <c r="G249" s="57">
        <v>1</v>
      </c>
      <c r="H249" s="57"/>
      <c r="I249" s="50" t="s">
        <v>59</v>
      </c>
      <c r="J249" s="55" t="s">
        <v>370</v>
      </c>
    </row>
    <row r="250" spans="1:10" x14ac:dyDescent="0.3">
      <c r="A250" s="52"/>
      <c r="B250" s="53"/>
      <c r="C250" s="54"/>
      <c r="D250" s="54"/>
      <c r="E250" s="55"/>
      <c r="F250" s="56"/>
      <c r="G250" s="57"/>
      <c r="H250" s="57"/>
      <c r="I250" s="50"/>
      <c r="J250" s="55"/>
    </row>
    <row r="251" spans="1:10" ht="98.5" customHeight="1" x14ac:dyDescent="0.3">
      <c r="A251" s="52" t="s">
        <v>184</v>
      </c>
      <c r="B251" s="53" t="s">
        <v>93</v>
      </c>
      <c r="C251" s="54" t="s">
        <v>424</v>
      </c>
      <c r="D251" s="54" t="s">
        <v>425</v>
      </c>
      <c r="E251" s="55" t="s">
        <v>426</v>
      </c>
      <c r="F251" s="56">
        <v>656894073</v>
      </c>
      <c r="G251" s="57">
        <v>1</v>
      </c>
      <c r="H251" s="57"/>
      <c r="I251" s="50" t="s">
        <v>59</v>
      </c>
      <c r="J251" s="55" t="s">
        <v>370</v>
      </c>
    </row>
    <row r="252" spans="1:10" x14ac:dyDescent="0.3">
      <c r="A252" s="52"/>
      <c r="B252" s="52"/>
      <c r="C252" s="52"/>
      <c r="D252" s="52"/>
      <c r="E252" s="52"/>
      <c r="F252" s="52"/>
      <c r="G252" s="57"/>
      <c r="H252" s="57"/>
      <c r="I252" s="50"/>
      <c r="J252" s="55"/>
    </row>
    <row r="253" spans="1:10" ht="98.5" customHeight="1" x14ac:dyDescent="0.3">
      <c r="A253" s="52" t="s">
        <v>185</v>
      </c>
      <c r="B253" s="53" t="s">
        <v>93</v>
      </c>
      <c r="C253" s="54" t="s">
        <v>427</v>
      </c>
      <c r="D253" s="54" t="s">
        <v>428</v>
      </c>
      <c r="E253" s="55" t="s">
        <v>429</v>
      </c>
      <c r="F253" s="56">
        <v>962035980</v>
      </c>
      <c r="G253" s="57">
        <v>1</v>
      </c>
      <c r="H253" s="57"/>
      <c r="I253" s="50" t="s">
        <v>59</v>
      </c>
      <c r="J253" s="55" t="s">
        <v>370</v>
      </c>
    </row>
    <row r="254" spans="1:10" ht="19.25" customHeight="1" x14ac:dyDescent="0.3">
      <c r="A254" s="52"/>
      <c r="B254" s="53"/>
      <c r="C254" s="54"/>
      <c r="D254" s="54"/>
      <c r="E254" s="55"/>
      <c r="F254" s="56"/>
      <c r="G254" s="57"/>
      <c r="H254" s="57"/>
      <c r="I254" s="50"/>
      <c r="J254" s="55"/>
    </row>
    <row r="255" spans="1:10" ht="132" customHeight="1" x14ac:dyDescent="0.3">
      <c r="A255" s="52" t="s">
        <v>186</v>
      </c>
      <c r="B255" s="127" t="s">
        <v>801</v>
      </c>
      <c r="C255" s="127" t="s">
        <v>802</v>
      </c>
      <c r="D255" s="128" t="s">
        <v>803</v>
      </c>
      <c r="E255" s="62" t="s">
        <v>939</v>
      </c>
      <c r="F255" s="56">
        <v>650536191</v>
      </c>
      <c r="G255" s="57"/>
      <c r="H255" s="57">
        <v>1</v>
      </c>
      <c r="I255" s="55" t="s">
        <v>800</v>
      </c>
      <c r="J255" s="55" t="s">
        <v>1966</v>
      </c>
    </row>
    <row r="256" spans="1:10" ht="19.25" customHeight="1" x14ac:dyDescent="0.3">
      <c r="A256" s="52"/>
      <c r="B256" s="53"/>
      <c r="C256" s="54"/>
      <c r="D256" s="54"/>
      <c r="E256" s="62"/>
      <c r="F256" s="56"/>
      <c r="G256" s="57"/>
      <c r="H256" s="57"/>
      <c r="I256" s="50"/>
      <c r="J256" s="55"/>
    </row>
    <row r="257" spans="1:10" ht="132" customHeight="1" x14ac:dyDescent="0.3">
      <c r="A257" s="52" t="s">
        <v>187</v>
      </c>
      <c r="B257" s="127" t="s">
        <v>801</v>
      </c>
      <c r="C257" s="127" t="s">
        <v>804</v>
      </c>
      <c r="D257" s="128" t="s">
        <v>491</v>
      </c>
      <c r="E257" s="62" t="s">
        <v>940</v>
      </c>
      <c r="F257" s="56">
        <v>897415402</v>
      </c>
      <c r="G257" s="57"/>
      <c r="H257" s="57">
        <v>1</v>
      </c>
      <c r="I257" s="55" t="s">
        <v>800</v>
      </c>
      <c r="J257" s="55" t="s">
        <v>1862</v>
      </c>
    </row>
    <row r="258" spans="1:10" ht="19.25" customHeight="1" x14ac:dyDescent="0.3">
      <c r="A258" s="52"/>
      <c r="B258" s="53"/>
      <c r="C258" s="54"/>
      <c r="D258" s="54"/>
      <c r="E258" s="62"/>
      <c r="F258" s="56"/>
      <c r="G258" s="57"/>
      <c r="H258" s="57"/>
      <c r="I258" s="50"/>
      <c r="J258" s="55"/>
    </row>
    <row r="259" spans="1:10" ht="132" customHeight="1" x14ac:dyDescent="0.3">
      <c r="A259" s="52" t="s">
        <v>188</v>
      </c>
      <c r="B259" s="127" t="s">
        <v>805</v>
      </c>
      <c r="C259" s="127" t="s">
        <v>1820</v>
      </c>
      <c r="D259" s="128" t="s">
        <v>806</v>
      </c>
      <c r="E259" s="62" t="s">
        <v>941</v>
      </c>
      <c r="F259" s="56">
        <v>954684443</v>
      </c>
      <c r="G259" s="57"/>
      <c r="H259" s="57">
        <v>1</v>
      </c>
      <c r="I259" s="55" t="s">
        <v>800</v>
      </c>
      <c r="J259" s="55" t="s">
        <v>1862</v>
      </c>
    </row>
    <row r="260" spans="1:10" ht="19.25" customHeight="1" x14ac:dyDescent="0.3">
      <c r="A260" s="52"/>
      <c r="B260" s="53"/>
      <c r="C260" s="54"/>
      <c r="D260" s="54"/>
      <c r="E260" s="62"/>
      <c r="F260" s="56"/>
      <c r="G260" s="57"/>
      <c r="H260" s="57"/>
      <c r="I260" s="50"/>
      <c r="J260" s="55"/>
    </row>
    <row r="261" spans="1:10" ht="132" customHeight="1" x14ac:dyDescent="0.3">
      <c r="A261" s="52" t="s">
        <v>189</v>
      </c>
      <c r="B261" s="127" t="s">
        <v>58</v>
      </c>
      <c r="C261" s="127" t="s">
        <v>807</v>
      </c>
      <c r="D261" s="128" t="s">
        <v>808</v>
      </c>
      <c r="E261" s="62" t="s">
        <v>942</v>
      </c>
      <c r="F261" s="56">
        <v>651452895</v>
      </c>
      <c r="G261" s="57"/>
      <c r="H261" s="57">
        <v>1</v>
      </c>
      <c r="I261" s="55" t="s">
        <v>800</v>
      </c>
      <c r="J261" s="55" t="s">
        <v>1862</v>
      </c>
    </row>
    <row r="262" spans="1:10" ht="19.25" customHeight="1" x14ac:dyDescent="0.3">
      <c r="A262" s="52"/>
      <c r="B262" s="53"/>
      <c r="C262" s="54"/>
      <c r="D262" s="54"/>
      <c r="E262" s="62"/>
      <c r="F262" s="56"/>
      <c r="G262" s="57"/>
      <c r="H262" s="57"/>
      <c r="I262" s="50"/>
      <c r="J262" s="55"/>
    </row>
    <row r="263" spans="1:10" ht="132" customHeight="1" x14ac:dyDescent="0.3">
      <c r="A263" s="52" t="s">
        <v>190</v>
      </c>
      <c r="B263" s="127" t="s">
        <v>93</v>
      </c>
      <c r="C263" s="127" t="s">
        <v>809</v>
      </c>
      <c r="D263" s="128" t="s">
        <v>810</v>
      </c>
      <c r="E263" s="62" t="s">
        <v>943</v>
      </c>
      <c r="F263" s="56" t="s">
        <v>201</v>
      </c>
      <c r="G263" s="57"/>
      <c r="H263" s="57">
        <v>1</v>
      </c>
      <c r="I263" s="55" t="s">
        <v>800</v>
      </c>
      <c r="J263" s="55" t="s">
        <v>1862</v>
      </c>
    </row>
    <row r="264" spans="1:10" ht="19.25" customHeight="1" x14ac:dyDescent="0.3">
      <c r="A264" s="52"/>
      <c r="B264" s="53"/>
      <c r="C264" s="54"/>
      <c r="D264" s="54"/>
      <c r="E264" s="62"/>
      <c r="F264" s="56"/>
      <c r="G264" s="57"/>
      <c r="H264" s="57"/>
      <c r="I264" s="50"/>
      <c r="J264" s="55"/>
    </row>
    <row r="265" spans="1:10" ht="132" customHeight="1" x14ac:dyDescent="0.3">
      <c r="A265" s="52" t="s">
        <v>191</v>
      </c>
      <c r="B265" s="127" t="s">
        <v>93</v>
      </c>
      <c r="C265" s="127" t="s">
        <v>811</v>
      </c>
      <c r="D265" s="128" t="s">
        <v>812</v>
      </c>
      <c r="E265" s="62" t="s">
        <v>943</v>
      </c>
      <c r="F265" s="56" t="s">
        <v>201</v>
      </c>
      <c r="G265" s="57"/>
      <c r="H265" s="57">
        <v>1</v>
      </c>
      <c r="I265" s="55" t="s">
        <v>800</v>
      </c>
      <c r="J265" s="55" t="s">
        <v>1862</v>
      </c>
    </row>
    <row r="266" spans="1:10" ht="19.25" customHeight="1" x14ac:dyDescent="0.3">
      <c r="A266" s="52"/>
      <c r="B266" s="53"/>
      <c r="C266" s="54"/>
      <c r="D266" s="54"/>
      <c r="E266" s="62"/>
      <c r="F266" s="56"/>
      <c r="G266" s="57"/>
      <c r="H266" s="57"/>
      <c r="I266" s="50"/>
      <c r="J266" s="55"/>
    </row>
    <row r="267" spans="1:10" ht="132" customHeight="1" x14ac:dyDescent="0.3">
      <c r="A267" s="52" t="s">
        <v>192</v>
      </c>
      <c r="B267" s="127" t="s">
        <v>801</v>
      </c>
      <c r="C267" s="127" t="s">
        <v>813</v>
      </c>
      <c r="D267" s="128" t="s">
        <v>814</v>
      </c>
      <c r="E267" s="62" t="s">
        <v>944</v>
      </c>
      <c r="F267" s="56">
        <v>814545961</v>
      </c>
      <c r="G267" s="57"/>
      <c r="H267" s="57">
        <v>1</v>
      </c>
      <c r="I267" s="55" t="s">
        <v>800</v>
      </c>
      <c r="J267" s="55" t="s">
        <v>1862</v>
      </c>
    </row>
    <row r="268" spans="1:10" ht="19.25" customHeight="1" x14ac:dyDescent="0.3">
      <c r="A268" s="52"/>
      <c r="B268" s="53"/>
      <c r="C268" s="54"/>
      <c r="D268" s="54"/>
      <c r="E268" s="62"/>
      <c r="F268" s="56"/>
      <c r="G268" s="57"/>
      <c r="H268" s="57"/>
      <c r="I268" s="50"/>
      <c r="J268" s="55"/>
    </row>
    <row r="269" spans="1:10" ht="132" customHeight="1" x14ac:dyDescent="0.3">
      <c r="A269" s="52" t="s">
        <v>193</v>
      </c>
      <c r="B269" s="127" t="s">
        <v>58</v>
      </c>
      <c r="C269" s="127" t="s">
        <v>815</v>
      </c>
      <c r="D269" s="128" t="s">
        <v>816</v>
      </c>
      <c r="E269" s="62" t="s">
        <v>945</v>
      </c>
      <c r="F269" s="56">
        <v>864099028</v>
      </c>
      <c r="G269" s="57"/>
      <c r="H269" s="57">
        <v>1</v>
      </c>
      <c r="I269" s="55" t="s">
        <v>800</v>
      </c>
      <c r="J269" s="55" t="s">
        <v>1862</v>
      </c>
    </row>
    <row r="270" spans="1:10" ht="19.25" customHeight="1" x14ac:dyDescent="0.3">
      <c r="A270" s="52"/>
      <c r="B270" s="53"/>
      <c r="C270" s="54"/>
      <c r="D270" s="54"/>
      <c r="E270" s="62"/>
      <c r="F270" s="56"/>
      <c r="G270" s="57"/>
      <c r="H270" s="57"/>
      <c r="I270" s="50"/>
      <c r="J270" s="55"/>
    </row>
    <row r="271" spans="1:10" ht="132" customHeight="1" x14ac:dyDescent="0.3">
      <c r="A271" s="52" t="s">
        <v>194</v>
      </c>
      <c r="B271" s="127" t="s">
        <v>817</v>
      </c>
      <c r="C271" s="127" t="s">
        <v>818</v>
      </c>
      <c r="D271" s="128" t="s">
        <v>819</v>
      </c>
      <c r="E271" s="62" t="s">
        <v>946</v>
      </c>
      <c r="F271" s="56">
        <v>870307289</v>
      </c>
      <c r="G271" s="57"/>
      <c r="H271" s="57">
        <v>1</v>
      </c>
      <c r="I271" s="55" t="s">
        <v>800</v>
      </c>
      <c r="J271" s="55" t="s">
        <v>1862</v>
      </c>
    </row>
    <row r="272" spans="1:10" ht="19.25" customHeight="1" x14ac:dyDescent="0.3">
      <c r="A272" s="52"/>
      <c r="B272" s="53"/>
      <c r="C272" s="54"/>
      <c r="D272" s="54"/>
      <c r="E272" s="62"/>
      <c r="F272" s="56"/>
      <c r="G272" s="57"/>
      <c r="H272" s="57"/>
      <c r="I272" s="50"/>
      <c r="J272" s="55"/>
    </row>
    <row r="273" spans="1:10" ht="132" customHeight="1" x14ac:dyDescent="0.3">
      <c r="A273" s="52" t="s">
        <v>195</v>
      </c>
      <c r="B273" s="127" t="s">
        <v>817</v>
      </c>
      <c r="C273" s="127" t="s">
        <v>820</v>
      </c>
      <c r="D273" s="128" t="s">
        <v>821</v>
      </c>
      <c r="E273" s="62" t="s">
        <v>947</v>
      </c>
      <c r="F273" s="56">
        <v>861685453</v>
      </c>
      <c r="G273" s="57"/>
      <c r="H273" s="57">
        <v>1</v>
      </c>
      <c r="I273" s="55" t="s">
        <v>800</v>
      </c>
      <c r="J273" s="55" t="s">
        <v>1862</v>
      </c>
    </row>
    <row r="274" spans="1:10" ht="19.25" customHeight="1" x14ac:dyDescent="0.3">
      <c r="A274" s="52"/>
      <c r="B274" s="53"/>
      <c r="C274" s="54"/>
      <c r="D274" s="54"/>
      <c r="E274" s="62"/>
      <c r="F274" s="56"/>
      <c r="G274" s="57"/>
      <c r="H274" s="57"/>
      <c r="I274" s="50"/>
      <c r="J274" s="55"/>
    </row>
    <row r="275" spans="1:10" ht="132" customHeight="1" x14ac:dyDescent="0.3">
      <c r="A275" s="52" t="s">
        <v>196</v>
      </c>
      <c r="B275" s="127" t="s">
        <v>822</v>
      </c>
      <c r="C275" s="127" t="s">
        <v>823</v>
      </c>
      <c r="D275" s="128" t="s">
        <v>824</v>
      </c>
      <c r="E275" s="62" t="s">
        <v>948</v>
      </c>
      <c r="F275" s="56" t="s">
        <v>201</v>
      </c>
      <c r="G275" s="57"/>
      <c r="H275" s="57">
        <v>1</v>
      </c>
      <c r="I275" s="55" t="s">
        <v>800</v>
      </c>
      <c r="J275" s="55" t="s">
        <v>1862</v>
      </c>
    </row>
    <row r="276" spans="1:10" ht="19.25" customHeight="1" x14ac:dyDescent="0.3">
      <c r="A276" s="52"/>
      <c r="B276" s="53"/>
      <c r="C276" s="54"/>
      <c r="D276" s="54"/>
      <c r="E276" s="62"/>
      <c r="F276" s="56"/>
      <c r="G276" s="57"/>
      <c r="H276" s="57"/>
      <c r="I276" s="50"/>
      <c r="J276" s="55"/>
    </row>
    <row r="277" spans="1:10" ht="132" customHeight="1" x14ac:dyDescent="0.3">
      <c r="A277" s="52" t="s">
        <v>197</v>
      </c>
      <c r="B277" s="127" t="s">
        <v>93</v>
      </c>
      <c r="C277" s="127" t="s">
        <v>825</v>
      </c>
      <c r="D277" s="128" t="s">
        <v>826</v>
      </c>
      <c r="E277" s="62" t="s">
        <v>949</v>
      </c>
      <c r="F277" s="56">
        <v>971196246</v>
      </c>
      <c r="G277" s="57"/>
      <c r="H277" s="57">
        <v>1</v>
      </c>
      <c r="I277" s="55" t="s">
        <v>800</v>
      </c>
      <c r="J277" s="55" t="s">
        <v>1862</v>
      </c>
    </row>
    <row r="278" spans="1:10" ht="19.25" customHeight="1" x14ac:dyDescent="0.3">
      <c r="A278" s="52"/>
      <c r="B278" s="53"/>
      <c r="C278" s="54"/>
      <c r="D278" s="54"/>
      <c r="E278" s="62"/>
      <c r="F278" s="56"/>
      <c r="G278" s="57"/>
      <c r="H278" s="57"/>
      <c r="I278" s="50"/>
      <c r="J278" s="55"/>
    </row>
    <row r="279" spans="1:10" ht="132" customHeight="1" x14ac:dyDescent="0.3">
      <c r="A279" s="52" t="s">
        <v>198</v>
      </c>
      <c r="B279" s="127" t="s">
        <v>58</v>
      </c>
      <c r="C279" s="127" t="s">
        <v>827</v>
      </c>
      <c r="D279" s="128" t="s">
        <v>828</v>
      </c>
      <c r="E279" s="62" t="s">
        <v>950</v>
      </c>
      <c r="F279" s="56">
        <v>930753478</v>
      </c>
      <c r="G279" s="57"/>
      <c r="H279" s="57">
        <v>1</v>
      </c>
      <c r="I279" s="55" t="s">
        <v>800</v>
      </c>
      <c r="J279" s="55" t="s">
        <v>1862</v>
      </c>
    </row>
    <row r="280" spans="1:10" ht="19.25" customHeight="1" x14ac:dyDescent="0.3">
      <c r="A280" s="52"/>
      <c r="B280" s="53"/>
      <c r="C280" s="54"/>
      <c r="D280" s="54"/>
      <c r="E280" s="62"/>
      <c r="F280" s="56"/>
      <c r="G280" s="57"/>
      <c r="H280" s="57"/>
      <c r="I280" s="50"/>
      <c r="J280" s="55"/>
    </row>
    <row r="281" spans="1:10" ht="132" customHeight="1" x14ac:dyDescent="0.3">
      <c r="A281" s="52" t="s">
        <v>199</v>
      </c>
      <c r="B281" s="127" t="s">
        <v>801</v>
      </c>
      <c r="C281" s="127" t="s">
        <v>829</v>
      </c>
      <c r="D281" s="128" t="s">
        <v>830</v>
      </c>
      <c r="E281" s="62" t="s">
        <v>951</v>
      </c>
      <c r="F281" s="56">
        <v>915188585</v>
      </c>
      <c r="G281" s="57"/>
      <c r="H281" s="57">
        <v>1</v>
      </c>
      <c r="I281" s="55" t="s">
        <v>800</v>
      </c>
      <c r="J281" s="55" t="s">
        <v>1862</v>
      </c>
    </row>
    <row r="282" spans="1:10" ht="19.25" customHeight="1" x14ac:dyDescent="0.3">
      <c r="A282" s="52"/>
      <c r="B282" s="53"/>
      <c r="C282" s="54"/>
      <c r="D282" s="54"/>
      <c r="E282" s="62"/>
      <c r="F282" s="56"/>
      <c r="G282" s="57"/>
      <c r="H282" s="57"/>
      <c r="I282" s="50"/>
      <c r="J282" s="55"/>
    </row>
    <row r="283" spans="1:10" ht="132" customHeight="1" x14ac:dyDescent="0.3">
      <c r="A283" s="52" t="s">
        <v>200</v>
      </c>
      <c r="B283" s="127" t="s">
        <v>58</v>
      </c>
      <c r="C283" s="127" t="s">
        <v>831</v>
      </c>
      <c r="D283" s="128" t="s">
        <v>832</v>
      </c>
      <c r="E283" s="62" t="s">
        <v>952</v>
      </c>
      <c r="F283" s="56">
        <v>878170678</v>
      </c>
      <c r="G283" s="57"/>
      <c r="H283" s="57">
        <v>1</v>
      </c>
      <c r="I283" s="55" t="s">
        <v>800</v>
      </c>
      <c r="J283" s="55" t="s">
        <v>1862</v>
      </c>
    </row>
    <row r="284" spans="1:10" ht="19.25" customHeight="1" x14ac:dyDescent="0.3">
      <c r="A284" s="52"/>
      <c r="B284" s="53"/>
      <c r="C284" s="54"/>
      <c r="D284" s="54"/>
      <c r="E284" s="62"/>
      <c r="F284" s="56"/>
      <c r="G284" s="57"/>
      <c r="H284" s="57"/>
      <c r="I284" s="50"/>
      <c r="J284" s="55"/>
    </row>
    <row r="285" spans="1:10" ht="132" customHeight="1" x14ac:dyDescent="0.3">
      <c r="A285" s="52" t="s">
        <v>202</v>
      </c>
      <c r="B285" s="127" t="s">
        <v>93</v>
      </c>
      <c r="C285" s="127" t="s">
        <v>833</v>
      </c>
      <c r="D285" s="128" t="s">
        <v>530</v>
      </c>
      <c r="E285" s="62" t="s">
        <v>953</v>
      </c>
      <c r="F285" s="56" t="s">
        <v>570</v>
      </c>
      <c r="G285" s="57"/>
      <c r="H285" s="57">
        <v>1</v>
      </c>
      <c r="I285" s="55" t="s">
        <v>800</v>
      </c>
      <c r="J285" s="55" t="s">
        <v>1862</v>
      </c>
    </row>
    <row r="286" spans="1:10" ht="19.25" customHeight="1" x14ac:dyDescent="0.3">
      <c r="A286" s="52"/>
      <c r="B286" s="53"/>
      <c r="C286" s="54"/>
      <c r="D286" s="54"/>
      <c r="E286" s="62"/>
      <c r="F286" s="56"/>
      <c r="G286" s="57"/>
      <c r="H286" s="57"/>
      <c r="I286" s="50"/>
      <c r="J286" s="55"/>
    </row>
    <row r="287" spans="1:10" ht="132" customHeight="1" x14ac:dyDescent="0.3">
      <c r="A287" s="52" t="s">
        <v>203</v>
      </c>
      <c r="B287" s="127" t="s">
        <v>801</v>
      </c>
      <c r="C287" s="127" t="s">
        <v>834</v>
      </c>
      <c r="D287" s="128" t="s">
        <v>835</v>
      </c>
      <c r="E287" s="62" t="s">
        <v>953</v>
      </c>
      <c r="F287" s="56">
        <v>965163914</v>
      </c>
      <c r="G287" s="57"/>
      <c r="H287" s="57">
        <v>1</v>
      </c>
      <c r="I287" s="55" t="s">
        <v>800</v>
      </c>
      <c r="J287" s="55" t="s">
        <v>1862</v>
      </c>
    </row>
    <row r="288" spans="1:10" ht="19.25" customHeight="1" x14ac:dyDescent="0.3">
      <c r="A288" s="52"/>
      <c r="B288" s="53"/>
      <c r="C288" s="54"/>
      <c r="D288" s="54"/>
      <c r="E288" s="62"/>
      <c r="F288" s="56"/>
      <c r="G288" s="57"/>
      <c r="H288" s="57"/>
      <c r="I288" s="50"/>
      <c r="J288" s="55"/>
    </row>
    <row r="289" spans="1:10" ht="132" customHeight="1" x14ac:dyDescent="0.3">
      <c r="A289" s="52" t="s">
        <v>204</v>
      </c>
      <c r="B289" s="127" t="s">
        <v>58</v>
      </c>
      <c r="C289" s="127" t="s">
        <v>836</v>
      </c>
      <c r="D289" s="128" t="s">
        <v>837</v>
      </c>
      <c r="E289" s="62" t="s">
        <v>954</v>
      </c>
      <c r="F289" s="56">
        <v>859146381</v>
      </c>
      <c r="G289" s="57"/>
      <c r="H289" s="57">
        <v>1</v>
      </c>
      <c r="I289" s="55" t="s">
        <v>800</v>
      </c>
      <c r="J289" s="55" t="s">
        <v>1862</v>
      </c>
    </row>
    <row r="290" spans="1:10" ht="19.25" customHeight="1" x14ac:dyDescent="0.3">
      <c r="A290" s="52"/>
      <c r="B290" s="53"/>
      <c r="C290" s="54"/>
      <c r="D290" s="54"/>
      <c r="E290" s="62"/>
      <c r="F290" s="56"/>
      <c r="G290" s="57"/>
      <c r="H290" s="57"/>
      <c r="I290" s="50"/>
      <c r="J290" s="55"/>
    </row>
    <row r="291" spans="1:10" ht="132" customHeight="1" x14ac:dyDescent="0.3">
      <c r="A291" s="52" t="s">
        <v>206</v>
      </c>
      <c r="B291" s="127" t="s">
        <v>58</v>
      </c>
      <c r="C291" s="127" t="s">
        <v>707</v>
      </c>
      <c r="D291" s="128" t="s">
        <v>838</v>
      </c>
      <c r="E291" s="62" t="s">
        <v>955</v>
      </c>
      <c r="F291" s="56">
        <v>865068224</v>
      </c>
      <c r="G291" s="57"/>
      <c r="H291" s="57">
        <v>1</v>
      </c>
      <c r="I291" s="55" t="s">
        <v>800</v>
      </c>
      <c r="J291" s="55" t="s">
        <v>1862</v>
      </c>
    </row>
    <row r="292" spans="1:10" ht="19.25" customHeight="1" x14ac:dyDescent="0.3">
      <c r="A292" s="52"/>
      <c r="B292" s="53"/>
      <c r="C292" s="54"/>
      <c r="D292" s="54"/>
      <c r="E292" s="62"/>
      <c r="F292" s="56"/>
      <c r="G292" s="57"/>
      <c r="H292" s="57"/>
      <c r="I292" s="50"/>
      <c r="J292" s="55"/>
    </row>
    <row r="293" spans="1:10" ht="132" customHeight="1" x14ac:dyDescent="0.3">
      <c r="A293" s="52" t="s">
        <v>207</v>
      </c>
      <c r="B293" s="127" t="s">
        <v>58</v>
      </c>
      <c r="C293" s="127" t="s">
        <v>839</v>
      </c>
      <c r="D293" s="128" t="s">
        <v>840</v>
      </c>
      <c r="E293" s="62" t="s">
        <v>956</v>
      </c>
      <c r="F293" s="56">
        <v>922541936</v>
      </c>
      <c r="G293" s="57"/>
      <c r="H293" s="57">
        <v>1</v>
      </c>
      <c r="I293" s="55" t="s">
        <v>800</v>
      </c>
      <c r="J293" s="55" t="s">
        <v>1862</v>
      </c>
    </row>
    <row r="294" spans="1:10" ht="19.25" customHeight="1" x14ac:dyDescent="0.3">
      <c r="A294" s="52"/>
      <c r="B294" s="53"/>
      <c r="C294" s="54"/>
      <c r="D294" s="54"/>
      <c r="E294" s="62"/>
      <c r="F294" s="56"/>
      <c r="G294" s="57"/>
      <c r="H294" s="57"/>
      <c r="I294" s="50"/>
      <c r="J294" s="55"/>
    </row>
    <row r="295" spans="1:10" ht="132" customHeight="1" x14ac:dyDescent="0.3">
      <c r="A295" s="52" t="s">
        <v>208</v>
      </c>
      <c r="B295" s="127" t="s">
        <v>58</v>
      </c>
      <c r="C295" s="127" t="s">
        <v>841</v>
      </c>
      <c r="D295" s="128" t="s">
        <v>842</v>
      </c>
      <c r="E295" s="62" t="s">
        <v>957</v>
      </c>
      <c r="F295" s="56">
        <v>989149644</v>
      </c>
      <c r="G295" s="57"/>
      <c r="H295" s="57">
        <v>1</v>
      </c>
      <c r="I295" s="55" t="s">
        <v>800</v>
      </c>
      <c r="J295" s="55" t="s">
        <v>1862</v>
      </c>
    </row>
    <row r="296" spans="1:10" ht="19.25" customHeight="1" x14ac:dyDescent="0.3">
      <c r="A296" s="52"/>
      <c r="B296" s="53"/>
      <c r="C296" s="54"/>
      <c r="D296" s="54"/>
      <c r="E296" s="62"/>
      <c r="F296" s="56"/>
      <c r="G296" s="57"/>
      <c r="H296" s="57"/>
      <c r="I296" s="50"/>
      <c r="J296" s="55"/>
    </row>
    <row r="297" spans="1:10" ht="132" customHeight="1" x14ac:dyDescent="0.3">
      <c r="A297" s="52" t="s">
        <v>209</v>
      </c>
      <c r="B297" s="127" t="s">
        <v>822</v>
      </c>
      <c r="C297" s="127" t="s">
        <v>843</v>
      </c>
      <c r="D297" s="128" t="s">
        <v>844</v>
      </c>
      <c r="E297" s="62" t="s">
        <v>958</v>
      </c>
      <c r="F297" s="56">
        <v>928200091</v>
      </c>
      <c r="G297" s="57"/>
      <c r="H297" s="57">
        <v>1</v>
      </c>
      <c r="I297" s="55" t="s">
        <v>800</v>
      </c>
      <c r="J297" s="55" t="s">
        <v>1862</v>
      </c>
    </row>
    <row r="298" spans="1:10" ht="19.25" customHeight="1" x14ac:dyDescent="0.3">
      <c r="A298" s="52"/>
      <c r="B298" s="53"/>
      <c r="C298" s="54"/>
      <c r="D298" s="54"/>
      <c r="E298" s="62"/>
      <c r="F298" s="56"/>
      <c r="G298" s="57"/>
      <c r="H298" s="57"/>
      <c r="I298" s="50"/>
      <c r="J298" s="55"/>
    </row>
    <row r="299" spans="1:10" ht="132" customHeight="1" x14ac:dyDescent="0.3">
      <c r="A299" s="52" t="s">
        <v>210</v>
      </c>
      <c r="B299" s="127" t="s">
        <v>58</v>
      </c>
      <c r="C299" s="127" t="s">
        <v>845</v>
      </c>
      <c r="D299" s="128" t="s">
        <v>846</v>
      </c>
      <c r="E299" s="62" t="s">
        <v>959</v>
      </c>
      <c r="F299" s="56">
        <v>818458511</v>
      </c>
      <c r="G299" s="57"/>
      <c r="H299" s="57">
        <v>1</v>
      </c>
      <c r="I299" s="55" t="s">
        <v>800</v>
      </c>
      <c r="J299" s="55" t="s">
        <v>1862</v>
      </c>
    </row>
    <row r="300" spans="1:10" ht="19.25" customHeight="1" x14ac:dyDescent="0.3">
      <c r="A300" s="52"/>
      <c r="B300" s="53"/>
      <c r="C300" s="54"/>
      <c r="D300" s="54"/>
      <c r="E300" s="62"/>
      <c r="F300" s="56"/>
      <c r="G300" s="57"/>
      <c r="H300" s="57"/>
      <c r="I300" s="50"/>
      <c r="J300" s="55"/>
    </row>
    <row r="301" spans="1:10" ht="132" customHeight="1" x14ac:dyDescent="0.3">
      <c r="A301" s="52" t="s">
        <v>211</v>
      </c>
      <c r="B301" s="127" t="s">
        <v>801</v>
      </c>
      <c r="C301" s="127" t="s">
        <v>847</v>
      </c>
      <c r="D301" s="128" t="s">
        <v>848</v>
      </c>
      <c r="E301" s="62" t="s">
        <v>960</v>
      </c>
      <c r="F301" s="56">
        <v>945653256</v>
      </c>
      <c r="G301" s="57"/>
      <c r="H301" s="57">
        <v>1</v>
      </c>
      <c r="I301" s="55" t="s">
        <v>800</v>
      </c>
      <c r="J301" s="55" t="s">
        <v>1862</v>
      </c>
    </row>
    <row r="302" spans="1:10" ht="19.25" customHeight="1" x14ac:dyDescent="0.3">
      <c r="A302" s="52"/>
      <c r="B302" s="53"/>
      <c r="C302" s="54"/>
      <c r="D302" s="54"/>
      <c r="E302" s="62"/>
      <c r="F302" s="56"/>
      <c r="G302" s="57"/>
      <c r="H302" s="57"/>
      <c r="I302" s="50"/>
      <c r="J302" s="55"/>
    </row>
    <row r="303" spans="1:10" ht="132" customHeight="1" x14ac:dyDescent="0.3">
      <c r="A303" s="52" t="s">
        <v>212</v>
      </c>
      <c r="B303" s="127" t="s">
        <v>805</v>
      </c>
      <c r="C303" s="127" t="s">
        <v>849</v>
      </c>
      <c r="D303" s="128" t="s">
        <v>850</v>
      </c>
      <c r="E303" s="62" t="s">
        <v>961</v>
      </c>
      <c r="F303" s="56">
        <v>872696326</v>
      </c>
      <c r="G303" s="57"/>
      <c r="H303" s="57">
        <v>1</v>
      </c>
      <c r="I303" s="55" t="s">
        <v>800</v>
      </c>
      <c r="J303" s="55" t="s">
        <v>1862</v>
      </c>
    </row>
    <row r="304" spans="1:10" ht="19.25" customHeight="1" x14ac:dyDescent="0.3">
      <c r="A304" s="52"/>
      <c r="B304" s="53"/>
      <c r="C304" s="54"/>
      <c r="D304" s="54"/>
      <c r="E304" s="62"/>
      <c r="F304" s="56"/>
      <c r="G304" s="57"/>
      <c r="H304" s="57"/>
      <c r="I304" s="50"/>
      <c r="J304" s="55"/>
    </row>
    <row r="305" spans="1:10" ht="132" customHeight="1" x14ac:dyDescent="0.3">
      <c r="A305" s="52" t="s">
        <v>213</v>
      </c>
      <c r="B305" s="127" t="s">
        <v>801</v>
      </c>
      <c r="C305" s="127" t="s">
        <v>851</v>
      </c>
      <c r="D305" s="128" t="s">
        <v>852</v>
      </c>
      <c r="E305" s="62" t="s">
        <v>962</v>
      </c>
      <c r="F305" s="56">
        <v>966529141</v>
      </c>
      <c r="G305" s="57"/>
      <c r="H305" s="57">
        <v>1</v>
      </c>
      <c r="I305" s="55" t="s">
        <v>800</v>
      </c>
      <c r="J305" s="55" t="s">
        <v>1862</v>
      </c>
    </row>
    <row r="306" spans="1:10" ht="19.25" customHeight="1" x14ac:dyDescent="0.3">
      <c r="A306" s="52"/>
      <c r="B306" s="53"/>
      <c r="C306" s="54"/>
      <c r="D306" s="54"/>
      <c r="E306" s="62"/>
      <c r="F306" s="56"/>
      <c r="G306" s="57"/>
      <c r="H306" s="57"/>
      <c r="I306" s="50"/>
      <c r="J306" s="55"/>
    </row>
    <row r="307" spans="1:10" ht="132" customHeight="1" x14ac:dyDescent="0.3">
      <c r="A307" s="52" t="s">
        <v>214</v>
      </c>
      <c r="B307" s="127" t="s">
        <v>93</v>
      </c>
      <c r="C307" s="127" t="s">
        <v>853</v>
      </c>
      <c r="D307" s="128" t="s">
        <v>854</v>
      </c>
      <c r="E307" s="62" t="s">
        <v>963</v>
      </c>
      <c r="F307" s="56">
        <v>901998244</v>
      </c>
      <c r="G307" s="57"/>
      <c r="H307" s="57">
        <v>1</v>
      </c>
      <c r="I307" s="55" t="s">
        <v>800</v>
      </c>
      <c r="J307" s="55" t="s">
        <v>1862</v>
      </c>
    </row>
    <row r="308" spans="1:10" ht="19.25" customHeight="1" x14ac:dyDescent="0.3">
      <c r="A308" s="52"/>
      <c r="B308" s="53"/>
      <c r="C308" s="54"/>
      <c r="D308" s="54"/>
      <c r="E308" s="62"/>
      <c r="F308" s="56"/>
      <c r="G308" s="57"/>
      <c r="H308" s="57"/>
      <c r="I308" s="50"/>
      <c r="J308" s="55"/>
    </row>
    <row r="309" spans="1:10" ht="132" customHeight="1" x14ac:dyDescent="0.3">
      <c r="A309" s="52" t="s">
        <v>215</v>
      </c>
      <c r="B309" s="127" t="s">
        <v>58</v>
      </c>
      <c r="C309" s="127" t="s">
        <v>855</v>
      </c>
      <c r="D309" s="128" t="s">
        <v>856</v>
      </c>
      <c r="E309" s="62" t="s">
        <v>964</v>
      </c>
      <c r="F309" s="56">
        <v>859571489</v>
      </c>
      <c r="G309" s="57"/>
      <c r="H309" s="57">
        <v>1</v>
      </c>
      <c r="I309" s="55" t="s">
        <v>800</v>
      </c>
      <c r="J309" s="55" t="s">
        <v>1862</v>
      </c>
    </row>
    <row r="310" spans="1:10" ht="19.25" customHeight="1" x14ac:dyDescent="0.3">
      <c r="A310" s="52"/>
      <c r="B310" s="53"/>
      <c r="C310" s="54"/>
      <c r="D310" s="54"/>
      <c r="E310" s="62"/>
      <c r="F310" s="56"/>
      <c r="G310" s="57"/>
      <c r="H310" s="57"/>
      <c r="I310" s="50"/>
      <c r="J310" s="55"/>
    </row>
    <row r="311" spans="1:10" ht="132" customHeight="1" x14ac:dyDescent="0.3">
      <c r="A311" s="52" t="s">
        <v>216</v>
      </c>
      <c r="B311" s="127" t="s">
        <v>93</v>
      </c>
      <c r="C311" s="127" t="s">
        <v>857</v>
      </c>
      <c r="D311" s="128" t="s">
        <v>858</v>
      </c>
      <c r="E311" s="62" t="s">
        <v>965</v>
      </c>
      <c r="F311" s="56" t="s">
        <v>201</v>
      </c>
      <c r="G311" s="57"/>
      <c r="H311" s="57">
        <v>1</v>
      </c>
      <c r="I311" s="55" t="s">
        <v>800</v>
      </c>
      <c r="J311" s="55" t="s">
        <v>1862</v>
      </c>
    </row>
    <row r="312" spans="1:10" ht="19.25" customHeight="1" x14ac:dyDescent="0.3">
      <c r="A312" s="52"/>
      <c r="B312" s="53"/>
      <c r="C312" s="54"/>
      <c r="D312" s="54"/>
      <c r="E312" s="62"/>
      <c r="F312" s="56"/>
      <c r="G312" s="57"/>
      <c r="H312" s="57"/>
      <c r="I312" s="50"/>
      <c r="J312" s="55"/>
    </row>
    <row r="313" spans="1:10" ht="132" customHeight="1" x14ac:dyDescent="0.3">
      <c r="A313" s="52" t="s">
        <v>217</v>
      </c>
      <c r="B313" s="127" t="s">
        <v>805</v>
      </c>
      <c r="C313" s="127" t="s">
        <v>859</v>
      </c>
      <c r="D313" s="128" t="s">
        <v>860</v>
      </c>
      <c r="E313" s="62" t="s">
        <v>965</v>
      </c>
      <c r="F313" s="56" t="s">
        <v>201</v>
      </c>
      <c r="G313" s="57"/>
      <c r="H313" s="57">
        <v>1</v>
      </c>
      <c r="I313" s="55" t="s">
        <v>800</v>
      </c>
      <c r="J313" s="55" t="s">
        <v>1862</v>
      </c>
    </row>
    <row r="314" spans="1:10" ht="19.25" customHeight="1" x14ac:dyDescent="0.3">
      <c r="A314" s="52"/>
      <c r="B314" s="53"/>
      <c r="C314" s="54"/>
      <c r="D314" s="54"/>
      <c r="E314" s="62"/>
      <c r="F314" s="56"/>
      <c r="G314" s="57"/>
      <c r="H314" s="57"/>
      <c r="I314" s="50"/>
      <c r="J314" s="55"/>
    </row>
    <row r="315" spans="1:10" ht="132" customHeight="1" x14ac:dyDescent="0.3">
      <c r="A315" s="52" t="s">
        <v>218</v>
      </c>
      <c r="B315" s="127" t="s">
        <v>805</v>
      </c>
      <c r="C315" s="127" t="s">
        <v>861</v>
      </c>
      <c r="D315" s="128" t="s">
        <v>862</v>
      </c>
      <c r="E315" s="62" t="s">
        <v>965</v>
      </c>
      <c r="F315" s="56" t="s">
        <v>201</v>
      </c>
      <c r="G315" s="57"/>
      <c r="H315" s="57">
        <v>1</v>
      </c>
      <c r="I315" s="55" t="s">
        <v>800</v>
      </c>
      <c r="J315" s="55" t="s">
        <v>1862</v>
      </c>
    </row>
    <row r="316" spans="1:10" ht="19.25" customHeight="1" x14ac:dyDescent="0.3">
      <c r="A316" s="52"/>
      <c r="B316" s="53"/>
      <c r="C316" s="54"/>
      <c r="D316" s="54"/>
      <c r="E316" s="62"/>
      <c r="F316" s="56"/>
      <c r="G316" s="57"/>
      <c r="H316" s="57"/>
      <c r="I316" s="50"/>
      <c r="J316" s="55"/>
    </row>
    <row r="317" spans="1:10" ht="132" customHeight="1" x14ac:dyDescent="0.3">
      <c r="A317" s="52" t="s">
        <v>219</v>
      </c>
      <c r="B317" s="127" t="s">
        <v>805</v>
      </c>
      <c r="C317" s="127" t="s">
        <v>863</v>
      </c>
      <c r="D317" s="128" t="s">
        <v>864</v>
      </c>
      <c r="E317" s="62" t="s">
        <v>966</v>
      </c>
      <c r="F317" s="56">
        <v>818553308</v>
      </c>
      <c r="G317" s="57"/>
      <c r="H317" s="57">
        <v>1</v>
      </c>
      <c r="I317" s="55" t="s">
        <v>800</v>
      </c>
      <c r="J317" s="55" t="s">
        <v>1862</v>
      </c>
    </row>
    <row r="318" spans="1:10" ht="19.25" customHeight="1" x14ac:dyDescent="0.3">
      <c r="A318" s="52"/>
      <c r="B318" s="53"/>
      <c r="C318" s="54"/>
      <c r="D318" s="54"/>
      <c r="E318" s="62"/>
      <c r="F318" s="56"/>
      <c r="G318" s="57"/>
      <c r="H318" s="57"/>
      <c r="I318" s="50"/>
      <c r="J318" s="55"/>
    </row>
    <row r="319" spans="1:10" ht="132" customHeight="1" x14ac:dyDescent="0.3">
      <c r="A319" s="52" t="s">
        <v>220</v>
      </c>
      <c r="B319" s="127" t="s">
        <v>93</v>
      </c>
      <c r="C319" s="127" t="s">
        <v>794</v>
      </c>
      <c r="D319" s="128" t="s">
        <v>795</v>
      </c>
      <c r="E319" s="62" t="s">
        <v>867</v>
      </c>
      <c r="F319" s="56" t="s">
        <v>201</v>
      </c>
      <c r="G319" s="57"/>
      <c r="H319" s="57">
        <v>1</v>
      </c>
      <c r="I319" s="55" t="s">
        <v>800</v>
      </c>
      <c r="J319" s="63" t="s">
        <v>1862</v>
      </c>
    </row>
    <row r="320" spans="1:10" ht="19.25" customHeight="1" x14ac:dyDescent="0.3">
      <c r="A320" s="52"/>
      <c r="B320" s="53"/>
      <c r="C320" s="54"/>
      <c r="D320" s="54"/>
      <c r="E320" s="62"/>
      <c r="F320" s="56"/>
      <c r="G320" s="57"/>
      <c r="H320" s="57"/>
      <c r="I320" s="50"/>
      <c r="J320" s="63"/>
    </row>
    <row r="321" spans="1:10" ht="132" customHeight="1" x14ac:dyDescent="0.3">
      <c r="A321" s="52" t="s">
        <v>221</v>
      </c>
      <c r="B321" s="127" t="s">
        <v>93</v>
      </c>
      <c r="C321" s="127" t="s">
        <v>865</v>
      </c>
      <c r="D321" s="128" t="s">
        <v>866</v>
      </c>
      <c r="E321" s="62" t="s">
        <v>867</v>
      </c>
      <c r="F321" s="56" t="s">
        <v>201</v>
      </c>
      <c r="G321" s="57"/>
      <c r="H321" s="57">
        <v>1</v>
      </c>
      <c r="I321" s="55" t="s">
        <v>800</v>
      </c>
      <c r="J321" s="63" t="s">
        <v>1862</v>
      </c>
    </row>
    <row r="322" spans="1:10" ht="24" customHeight="1" x14ac:dyDescent="0.3">
      <c r="A322" s="52"/>
      <c r="B322" s="53"/>
      <c r="C322" s="54"/>
      <c r="D322" s="54"/>
      <c r="E322" s="62"/>
      <c r="F322" s="56"/>
      <c r="G322" s="57"/>
      <c r="H322" s="57"/>
      <c r="I322" s="50"/>
      <c r="J322" s="63"/>
    </row>
    <row r="323" spans="1:10" ht="81" customHeight="1" x14ac:dyDescent="0.3">
      <c r="A323" s="52" t="s">
        <v>222</v>
      </c>
      <c r="B323" s="53" t="s">
        <v>272</v>
      </c>
      <c r="C323" s="54" t="s">
        <v>430</v>
      </c>
      <c r="D323" s="54" t="s">
        <v>431</v>
      </c>
      <c r="E323" s="55" t="s">
        <v>432</v>
      </c>
      <c r="F323" s="56">
        <v>955686529</v>
      </c>
      <c r="G323" s="57">
        <v>1</v>
      </c>
      <c r="H323" s="57"/>
      <c r="I323" s="50" t="s">
        <v>59</v>
      </c>
      <c r="J323" s="63" t="s">
        <v>1863</v>
      </c>
    </row>
    <row r="324" spans="1:10" ht="24" customHeight="1" x14ac:dyDescent="0.3">
      <c r="A324" s="52"/>
      <c r="B324" s="53"/>
      <c r="C324" s="54"/>
      <c r="D324" s="54"/>
      <c r="E324" s="55"/>
      <c r="F324" s="56"/>
      <c r="G324" s="61"/>
      <c r="H324" s="57"/>
      <c r="I324" s="54"/>
      <c r="J324" s="108"/>
    </row>
    <row r="325" spans="1:10" ht="81" customHeight="1" x14ac:dyDescent="0.3">
      <c r="A325" s="52" t="s">
        <v>223</v>
      </c>
      <c r="B325" s="53" t="s">
        <v>272</v>
      </c>
      <c r="C325" s="54" t="s">
        <v>433</v>
      </c>
      <c r="D325" s="54" t="s">
        <v>434</v>
      </c>
      <c r="E325" s="55" t="s">
        <v>435</v>
      </c>
      <c r="F325" s="56">
        <v>646952683</v>
      </c>
      <c r="G325" s="57">
        <v>1</v>
      </c>
      <c r="H325" s="57"/>
      <c r="I325" s="50" t="s">
        <v>59</v>
      </c>
      <c r="J325" s="63" t="s">
        <v>1863</v>
      </c>
    </row>
    <row r="326" spans="1:10" ht="24" customHeight="1" x14ac:dyDescent="0.3">
      <c r="A326" s="52"/>
      <c r="B326" s="53"/>
      <c r="C326" s="54"/>
      <c r="D326" s="54"/>
      <c r="E326" s="55"/>
      <c r="F326" s="56"/>
      <c r="G326" s="61"/>
      <c r="H326" s="57"/>
      <c r="I326" s="54"/>
      <c r="J326" s="108"/>
    </row>
    <row r="327" spans="1:10" ht="81" customHeight="1" x14ac:dyDescent="0.3">
      <c r="A327" s="52" t="s">
        <v>224</v>
      </c>
      <c r="B327" s="53" t="s">
        <v>272</v>
      </c>
      <c r="C327" s="54" t="s">
        <v>436</v>
      </c>
      <c r="D327" s="54" t="s">
        <v>437</v>
      </c>
      <c r="E327" s="55" t="s">
        <v>438</v>
      </c>
      <c r="F327" s="56">
        <v>953243268</v>
      </c>
      <c r="G327" s="57">
        <v>1</v>
      </c>
      <c r="H327" s="57"/>
      <c r="I327" s="50" t="s">
        <v>59</v>
      </c>
      <c r="J327" s="63" t="s">
        <v>1863</v>
      </c>
    </row>
    <row r="328" spans="1:10" ht="24" customHeight="1" x14ac:dyDescent="0.3">
      <c r="A328" s="52"/>
      <c r="B328" s="53"/>
      <c r="C328" s="54"/>
      <c r="D328" s="54"/>
      <c r="E328" s="55"/>
      <c r="F328" s="56"/>
      <c r="G328" s="61"/>
      <c r="H328" s="57"/>
      <c r="I328" s="54"/>
      <c r="J328" s="108"/>
    </row>
    <row r="329" spans="1:10" ht="81" customHeight="1" x14ac:dyDescent="0.3">
      <c r="A329" s="52" t="s">
        <v>225</v>
      </c>
      <c r="B329" s="53" t="s">
        <v>272</v>
      </c>
      <c r="C329" s="54" t="s">
        <v>439</v>
      </c>
      <c r="D329" s="54" t="s">
        <v>440</v>
      </c>
      <c r="E329" s="55" t="s">
        <v>441</v>
      </c>
      <c r="F329" s="56">
        <v>931069754</v>
      </c>
      <c r="G329" s="57">
        <v>1</v>
      </c>
      <c r="H329" s="57"/>
      <c r="I329" s="50" t="s">
        <v>59</v>
      </c>
      <c r="J329" s="63" t="s">
        <v>1863</v>
      </c>
    </row>
    <row r="330" spans="1:10" ht="24" customHeight="1" x14ac:dyDescent="0.3">
      <c r="A330" s="52"/>
      <c r="B330" s="53"/>
      <c r="C330" s="54"/>
      <c r="D330" s="54"/>
      <c r="E330" s="55"/>
      <c r="F330" s="56"/>
      <c r="G330" s="61"/>
      <c r="H330" s="57"/>
      <c r="I330" s="54"/>
      <c r="J330" s="108"/>
    </row>
    <row r="331" spans="1:10" ht="81" customHeight="1" x14ac:dyDescent="0.3">
      <c r="A331" s="52" t="s">
        <v>226</v>
      </c>
      <c r="B331" s="53" t="s">
        <v>272</v>
      </c>
      <c r="C331" s="54" t="s">
        <v>442</v>
      </c>
      <c r="D331" s="54" t="s">
        <v>443</v>
      </c>
      <c r="E331" s="55" t="s">
        <v>444</v>
      </c>
      <c r="F331" s="56">
        <v>655946634</v>
      </c>
      <c r="G331" s="57">
        <v>1</v>
      </c>
      <c r="H331" s="57"/>
      <c r="I331" s="50" t="s">
        <v>59</v>
      </c>
      <c r="J331" s="63" t="s">
        <v>1863</v>
      </c>
    </row>
    <row r="332" spans="1:10" ht="24" customHeight="1" x14ac:dyDescent="0.3">
      <c r="A332" s="52"/>
      <c r="B332" s="53"/>
      <c r="C332" s="54"/>
      <c r="D332" s="54"/>
      <c r="E332" s="55"/>
      <c r="F332" s="56"/>
      <c r="G332" s="61"/>
      <c r="H332" s="57"/>
      <c r="I332" s="54"/>
      <c r="J332" s="108"/>
    </row>
    <row r="333" spans="1:10" ht="81" customHeight="1" x14ac:dyDescent="0.3">
      <c r="A333" s="52" t="s">
        <v>227</v>
      </c>
      <c r="B333" s="53" t="s">
        <v>272</v>
      </c>
      <c r="C333" s="54" t="s">
        <v>445</v>
      </c>
      <c r="D333" s="54" t="s">
        <v>446</v>
      </c>
      <c r="E333" s="55" t="s">
        <v>447</v>
      </c>
      <c r="F333" s="56">
        <v>813601275</v>
      </c>
      <c r="G333" s="57">
        <v>1</v>
      </c>
      <c r="H333" s="57"/>
      <c r="I333" s="50" t="s">
        <v>59</v>
      </c>
      <c r="J333" s="63" t="s">
        <v>1863</v>
      </c>
    </row>
    <row r="334" spans="1:10" ht="24" customHeight="1" x14ac:dyDescent="0.3">
      <c r="A334" s="52"/>
      <c r="B334" s="53"/>
      <c r="C334" s="54"/>
      <c r="D334" s="54"/>
      <c r="E334" s="55"/>
      <c r="F334" s="56"/>
      <c r="G334" s="61"/>
      <c r="H334" s="57"/>
      <c r="I334" s="54"/>
      <c r="J334" s="108"/>
    </row>
    <row r="335" spans="1:10" ht="81" customHeight="1" x14ac:dyDescent="0.3">
      <c r="A335" s="52" t="s">
        <v>228</v>
      </c>
      <c r="B335" s="53" t="s">
        <v>272</v>
      </c>
      <c r="C335" s="54" t="s">
        <v>448</v>
      </c>
      <c r="D335" s="54" t="s">
        <v>449</v>
      </c>
      <c r="E335" s="55" t="s">
        <v>450</v>
      </c>
      <c r="F335" s="56">
        <v>931069754</v>
      </c>
      <c r="G335" s="57">
        <v>1</v>
      </c>
      <c r="H335" s="57"/>
      <c r="I335" s="50" t="s">
        <v>59</v>
      </c>
      <c r="J335" s="63" t="s">
        <v>1863</v>
      </c>
    </row>
    <row r="336" spans="1:10" ht="24" customHeight="1" x14ac:dyDescent="0.3">
      <c r="A336" s="52"/>
      <c r="B336" s="53"/>
      <c r="C336" s="54"/>
      <c r="D336" s="54"/>
      <c r="E336" s="55"/>
      <c r="F336" s="56"/>
      <c r="G336" s="61"/>
      <c r="H336" s="57"/>
      <c r="I336" s="54"/>
      <c r="J336" s="108"/>
    </row>
    <row r="337" spans="1:10" ht="81" customHeight="1" x14ac:dyDescent="0.3">
      <c r="A337" s="52" t="s">
        <v>229</v>
      </c>
      <c r="B337" s="53" t="s">
        <v>272</v>
      </c>
      <c r="C337" s="54" t="s">
        <v>442</v>
      </c>
      <c r="D337" s="54" t="s">
        <v>443</v>
      </c>
      <c r="E337" s="55" t="s">
        <v>444</v>
      </c>
      <c r="F337" s="56">
        <v>655946634</v>
      </c>
      <c r="G337" s="57">
        <v>1</v>
      </c>
      <c r="H337" s="57"/>
      <c r="I337" s="50" t="s">
        <v>59</v>
      </c>
      <c r="J337" s="63" t="s">
        <v>1863</v>
      </c>
    </row>
    <row r="338" spans="1:10" ht="24" customHeight="1" x14ac:dyDescent="0.3">
      <c r="A338" s="52"/>
      <c r="B338" s="53"/>
      <c r="C338" s="54"/>
      <c r="D338" s="54"/>
      <c r="E338" s="55"/>
      <c r="F338" s="56"/>
      <c r="G338" s="61"/>
      <c r="H338" s="57"/>
      <c r="I338" s="54"/>
      <c r="J338" s="108"/>
    </row>
    <row r="339" spans="1:10" ht="81" customHeight="1" x14ac:dyDescent="0.3">
      <c r="A339" s="52" t="s">
        <v>230</v>
      </c>
      <c r="B339" s="53" t="s">
        <v>272</v>
      </c>
      <c r="C339" s="54" t="s">
        <v>445</v>
      </c>
      <c r="D339" s="54" t="s">
        <v>446</v>
      </c>
      <c r="E339" s="55" t="s">
        <v>447</v>
      </c>
      <c r="F339" s="56">
        <v>813601275</v>
      </c>
      <c r="G339" s="57">
        <v>1</v>
      </c>
      <c r="H339" s="57"/>
      <c r="I339" s="50" t="s">
        <v>59</v>
      </c>
      <c r="J339" s="63" t="s">
        <v>1863</v>
      </c>
    </row>
    <row r="340" spans="1:10" ht="24" customHeight="1" x14ac:dyDescent="0.3">
      <c r="A340" s="52"/>
      <c r="B340" s="53"/>
      <c r="C340" s="54"/>
      <c r="D340" s="54"/>
      <c r="E340" s="55"/>
      <c r="F340" s="56"/>
      <c r="G340" s="61"/>
      <c r="H340" s="57"/>
      <c r="I340" s="54"/>
      <c r="J340" s="108"/>
    </row>
    <row r="341" spans="1:10" ht="81" customHeight="1" x14ac:dyDescent="0.3">
      <c r="A341" s="52" t="s">
        <v>231</v>
      </c>
      <c r="B341" s="53" t="s">
        <v>272</v>
      </c>
      <c r="C341" s="54" t="s">
        <v>448</v>
      </c>
      <c r="D341" s="54" t="s">
        <v>449</v>
      </c>
      <c r="E341" s="55" t="s">
        <v>450</v>
      </c>
      <c r="F341" s="56">
        <v>867059177</v>
      </c>
      <c r="G341" s="57">
        <v>1</v>
      </c>
      <c r="H341" s="57"/>
      <c r="I341" s="50" t="s">
        <v>59</v>
      </c>
      <c r="J341" s="63" t="s">
        <v>1863</v>
      </c>
    </row>
    <row r="342" spans="1:10" ht="24" customHeight="1" x14ac:dyDescent="0.3">
      <c r="A342" s="52"/>
      <c r="B342" s="53"/>
      <c r="C342" s="54"/>
      <c r="D342" s="54"/>
      <c r="E342" s="55"/>
      <c r="F342" s="56"/>
      <c r="G342" s="61"/>
      <c r="H342" s="57"/>
      <c r="I342" s="54"/>
      <c r="J342" s="108"/>
    </row>
    <row r="343" spans="1:10" ht="81" customHeight="1" x14ac:dyDescent="0.3">
      <c r="A343" s="52" t="s">
        <v>232</v>
      </c>
      <c r="B343" s="53" t="s">
        <v>272</v>
      </c>
      <c r="C343" s="54" t="s">
        <v>451</v>
      </c>
      <c r="D343" s="54" t="s">
        <v>452</v>
      </c>
      <c r="E343" s="55" t="s">
        <v>453</v>
      </c>
      <c r="F343" s="56">
        <v>852958534</v>
      </c>
      <c r="G343" s="57">
        <v>1</v>
      </c>
      <c r="H343" s="57"/>
      <c r="I343" s="50" t="s">
        <v>59</v>
      </c>
      <c r="J343" s="63" t="s">
        <v>1863</v>
      </c>
    </row>
    <row r="344" spans="1:10" ht="24" customHeight="1" x14ac:dyDescent="0.3">
      <c r="A344" s="52"/>
      <c r="B344" s="53"/>
      <c r="C344" s="54"/>
      <c r="D344" s="54"/>
      <c r="E344" s="55"/>
      <c r="F344" s="56"/>
      <c r="G344" s="61"/>
      <c r="H344" s="57"/>
      <c r="I344" s="54"/>
      <c r="J344" s="108"/>
    </row>
    <row r="345" spans="1:10" ht="81" customHeight="1" x14ac:dyDescent="0.3">
      <c r="A345" s="52" t="s">
        <v>233</v>
      </c>
      <c r="B345" s="53" t="s">
        <v>272</v>
      </c>
      <c r="C345" s="54" t="s">
        <v>454</v>
      </c>
      <c r="D345" s="54" t="s">
        <v>455</v>
      </c>
      <c r="E345" s="55" t="s">
        <v>450</v>
      </c>
      <c r="F345" s="56">
        <v>621852055</v>
      </c>
      <c r="G345" s="57">
        <v>1</v>
      </c>
      <c r="H345" s="57"/>
      <c r="I345" s="50" t="s">
        <v>59</v>
      </c>
      <c r="J345" s="63" t="s">
        <v>1863</v>
      </c>
    </row>
    <row r="346" spans="1:10" ht="24" customHeight="1" x14ac:dyDescent="0.3">
      <c r="A346" s="52"/>
      <c r="B346" s="53"/>
      <c r="C346" s="54"/>
      <c r="D346" s="54"/>
      <c r="E346" s="55"/>
      <c r="F346" s="56"/>
      <c r="G346" s="61"/>
      <c r="H346" s="57"/>
      <c r="I346" s="54"/>
      <c r="J346" s="108"/>
    </row>
    <row r="347" spans="1:10" ht="81" customHeight="1" x14ac:dyDescent="0.3">
      <c r="A347" s="52" t="s">
        <v>234</v>
      </c>
      <c r="B347" s="53" t="s">
        <v>272</v>
      </c>
      <c r="C347" s="54" t="s">
        <v>456</v>
      </c>
      <c r="D347" s="54" t="s">
        <v>201</v>
      </c>
      <c r="E347" s="55" t="s">
        <v>457</v>
      </c>
      <c r="F347" s="56">
        <v>619211226</v>
      </c>
      <c r="G347" s="57">
        <v>1</v>
      </c>
      <c r="H347" s="57"/>
      <c r="I347" s="50" t="s">
        <v>59</v>
      </c>
      <c r="J347" s="63" t="s">
        <v>1863</v>
      </c>
    </row>
    <row r="348" spans="1:10" ht="24" customHeight="1" x14ac:dyDescent="0.3">
      <c r="A348" s="52"/>
      <c r="B348" s="53"/>
      <c r="C348" s="54"/>
      <c r="D348" s="54"/>
      <c r="E348" s="55"/>
      <c r="F348" s="56"/>
      <c r="G348" s="61"/>
      <c r="H348" s="57"/>
      <c r="I348" s="54"/>
      <c r="J348" s="108"/>
    </row>
    <row r="349" spans="1:10" ht="81" customHeight="1" x14ac:dyDescent="0.3">
      <c r="A349" s="52" t="s">
        <v>235</v>
      </c>
      <c r="B349" s="53" t="s">
        <v>272</v>
      </c>
      <c r="C349" s="54" t="s">
        <v>458</v>
      </c>
      <c r="D349" s="54" t="s">
        <v>459</v>
      </c>
      <c r="E349" s="55" t="s">
        <v>460</v>
      </c>
      <c r="F349" s="56">
        <v>813723770</v>
      </c>
      <c r="G349" s="57">
        <v>1</v>
      </c>
      <c r="H349" s="57"/>
      <c r="I349" s="50" t="s">
        <v>59</v>
      </c>
      <c r="J349" s="63" t="s">
        <v>1863</v>
      </c>
    </row>
    <row r="350" spans="1:10" ht="24" customHeight="1" x14ac:dyDescent="0.3">
      <c r="A350" s="52"/>
      <c r="B350" s="53"/>
      <c r="C350" s="54"/>
      <c r="D350" s="54"/>
      <c r="E350" s="55"/>
      <c r="F350" s="56"/>
      <c r="G350" s="61"/>
      <c r="H350" s="57"/>
      <c r="I350" s="54"/>
      <c r="J350" s="108"/>
    </row>
    <row r="351" spans="1:10" ht="81" customHeight="1" x14ac:dyDescent="0.3">
      <c r="A351" s="52" t="s">
        <v>236</v>
      </c>
      <c r="B351" s="53" t="s">
        <v>271</v>
      </c>
      <c r="C351" s="54" t="s">
        <v>461</v>
      </c>
      <c r="D351" s="54" t="s">
        <v>462</v>
      </c>
      <c r="E351" s="55" t="s">
        <v>450</v>
      </c>
      <c r="F351" s="56">
        <v>961873991</v>
      </c>
      <c r="G351" s="57">
        <v>1</v>
      </c>
      <c r="H351" s="57"/>
      <c r="I351" s="50" t="s">
        <v>59</v>
      </c>
      <c r="J351" s="63" t="s">
        <v>1863</v>
      </c>
    </row>
    <row r="352" spans="1:10" ht="24" customHeight="1" x14ac:dyDescent="0.3">
      <c r="A352" s="52"/>
      <c r="B352" s="53"/>
      <c r="C352" s="54"/>
      <c r="D352" s="54"/>
      <c r="E352" s="55"/>
      <c r="F352" s="56"/>
      <c r="G352" s="61"/>
      <c r="H352" s="57"/>
      <c r="I352" s="54"/>
      <c r="J352" s="108"/>
    </row>
    <row r="353" spans="1:10" ht="81" customHeight="1" x14ac:dyDescent="0.3">
      <c r="A353" s="52" t="s">
        <v>237</v>
      </c>
      <c r="B353" s="53" t="s">
        <v>272</v>
      </c>
      <c r="C353" s="54" t="s">
        <v>463</v>
      </c>
      <c r="D353" s="54" t="s">
        <v>464</v>
      </c>
      <c r="E353" s="55" t="s">
        <v>465</v>
      </c>
      <c r="F353" s="56">
        <v>614911153</v>
      </c>
      <c r="G353" s="57">
        <v>1</v>
      </c>
      <c r="H353" s="57"/>
      <c r="I353" s="50" t="s">
        <v>59</v>
      </c>
      <c r="J353" s="63" t="s">
        <v>1863</v>
      </c>
    </row>
    <row r="354" spans="1:10" ht="24" customHeight="1" x14ac:dyDescent="0.3">
      <c r="A354" s="52"/>
      <c r="B354" s="53"/>
      <c r="C354" s="54"/>
      <c r="D354" s="54"/>
      <c r="E354" s="55"/>
      <c r="F354" s="56"/>
      <c r="G354" s="61"/>
      <c r="H354" s="57"/>
      <c r="I354" s="54"/>
      <c r="J354" s="108"/>
    </row>
    <row r="355" spans="1:10" ht="81" customHeight="1" x14ac:dyDescent="0.3">
      <c r="A355" s="52" t="s">
        <v>238</v>
      </c>
      <c r="B355" s="53" t="s">
        <v>271</v>
      </c>
      <c r="C355" s="54" t="s">
        <v>466</v>
      </c>
      <c r="D355" s="54" t="s">
        <v>467</v>
      </c>
      <c r="E355" s="55" t="s">
        <v>468</v>
      </c>
      <c r="F355" s="56">
        <v>931979770</v>
      </c>
      <c r="G355" s="57">
        <v>1</v>
      </c>
      <c r="H355" s="57"/>
      <c r="I355" s="50" t="s">
        <v>59</v>
      </c>
      <c r="J355" s="63" t="s">
        <v>1863</v>
      </c>
    </row>
    <row r="356" spans="1:10" ht="24" customHeight="1" x14ac:dyDescent="0.3">
      <c r="A356" s="52"/>
      <c r="B356" s="53"/>
      <c r="C356" s="54"/>
      <c r="D356" s="54"/>
      <c r="E356" s="55"/>
      <c r="F356" s="56"/>
      <c r="G356" s="61"/>
      <c r="H356" s="57"/>
      <c r="I356" s="54"/>
      <c r="J356" s="108"/>
    </row>
    <row r="357" spans="1:10" ht="81" customHeight="1" x14ac:dyDescent="0.3">
      <c r="A357" s="52" t="s">
        <v>239</v>
      </c>
      <c r="B357" s="53" t="s">
        <v>271</v>
      </c>
      <c r="C357" s="54" t="s">
        <v>469</v>
      </c>
      <c r="D357" s="54" t="s">
        <v>470</v>
      </c>
      <c r="E357" s="55" t="s">
        <v>471</v>
      </c>
      <c r="F357" s="56">
        <v>98086567</v>
      </c>
      <c r="G357" s="57">
        <v>1</v>
      </c>
      <c r="H357" s="57"/>
      <c r="I357" s="50" t="s">
        <v>59</v>
      </c>
      <c r="J357" s="63" t="s">
        <v>1863</v>
      </c>
    </row>
    <row r="358" spans="1:10" ht="24" customHeight="1" x14ac:dyDescent="0.3">
      <c r="A358" s="52"/>
      <c r="B358" s="53"/>
      <c r="C358" s="54"/>
      <c r="D358" s="54"/>
      <c r="E358" s="55"/>
      <c r="F358" s="56"/>
      <c r="G358" s="61"/>
      <c r="H358" s="57"/>
      <c r="I358" s="54"/>
      <c r="J358" s="108"/>
    </row>
    <row r="359" spans="1:10" ht="81" customHeight="1" x14ac:dyDescent="0.3">
      <c r="A359" s="52" t="s">
        <v>240</v>
      </c>
      <c r="B359" s="53" t="s">
        <v>272</v>
      </c>
      <c r="C359" s="54" t="s">
        <v>472</v>
      </c>
      <c r="D359" s="54" t="s">
        <v>473</v>
      </c>
      <c r="E359" s="55" t="s">
        <v>474</v>
      </c>
      <c r="F359" s="56">
        <v>980621005</v>
      </c>
      <c r="G359" s="57">
        <v>1</v>
      </c>
      <c r="H359" s="57"/>
      <c r="I359" s="50" t="s">
        <v>59</v>
      </c>
      <c r="J359" s="63" t="s">
        <v>1863</v>
      </c>
    </row>
    <row r="360" spans="1:10" ht="24" customHeight="1" x14ac:dyDescent="0.3">
      <c r="A360" s="52"/>
      <c r="B360" s="53"/>
      <c r="C360" s="54"/>
      <c r="D360" s="54"/>
      <c r="E360" s="55"/>
      <c r="F360" s="56"/>
      <c r="G360" s="61"/>
      <c r="H360" s="57"/>
      <c r="I360" s="54"/>
      <c r="J360" s="108"/>
    </row>
    <row r="361" spans="1:10" ht="81" customHeight="1" x14ac:dyDescent="0.3">
      <c r="A361" s="52" t="s">
        <v>241</v>
      </c>
      <c r="B361" s="53" t="s">
        <v>58</v>
      </c>
      <c r="C361" s="54" t="s">
        <v>310</v>
      </c>
      <c r="D361" s="54" t="s">
        <v>475</v>
      </c>
      <c r="E361" s="55" t="s">
        <v>450</v>
      </c>
      <c r="F361" s="56">
        <v>813838212</v>
      </c>
      <c r="G361" s="57">
        <v>1</v>
      </c>
      <c r="H361" s="57"/>
      <c r="I361" s="50" t="s">
        <v>59</v>
      </c>
      <c r="J361" s="63" t="s">
        <v>1863</v>
      </c>
    </row>
    <row r="362" spans="1:10" ht="24" customHeight="1" x14ac:dyDescent="0.3">
      <c r="A362" s="52"/>
      <c r="B362" s="53"/>
      <c r="C362" s="54"/>
      <c r="D362" s="54"/>
      <c r="E362" s="55"/>
      <c r="F362" s="56"/>
      <c r="G362" s="61"/>
      <c r="H362" s="57"/>
      <c r="I362" s="54"/>
      <c r="J362" s="108"/>
    </row>
    <row r="363" spans="1:10" ht="81" customHeight="1" x14ac:dyDescent="0.3">
      <c r="A363" s="52" t="s">
        <v>242</v>
      </c>
      <c r="B363" s="53" t="s">
        <v>272</v>
      </c>
      <c r="C363" s="54" t="s">
        <v>476</v>
      </c>
      <c r="D363" s="54" t="s">
        <v>477</v>
      </c>
      <c r="E363" s="55" t="s">
        <v>478</v>
      </c>
      <c r="F363" s="56">
        <v>651109812</v>
      </c>
      <c r="G363" s="57">
        <v>1</v>
      </c>
      <c r="H363" s="57"/>
      <c r="I363" s="50" t="s">
        <v>59</v>
      </c>
      <c r="J363" s="63" t="s">
        <v>1863</v>
      </c>
    </row>
    <row r="364" spans="1:10" ht="24" customHeight="1" x14ac:dyDescent="0.3">
      <c r="A364" s="52"/>
      <c r="B364" s="53"/>
      <c r="C364" s="54"/>
      <c r="D364" s="54"/>
      <c r="E364" s="55"/>
      <c r="F364" s="56"/>
      <c r="G364" s="61"/>
      <c r="H364" s="57"/>
      <c r="I364" s="54"/>
      <c r="J364" s="108"/>
    </row>
    <row r="365" spans="1:10" ht="81" customHeight="1" x14ac:dyDescent="0.3">
      <c r="A365" s="52" t="s">
        <v>243</v>
      </c>
      <c r="B365" s="53" t="s">
        <v>271</v>
      </c>
      <c r="C365" s="54" t="s">
        <v>479</v>
      </c>
      <c r="D365" s="54" t="s">
        <v>480</v>
      </c>
      <c r="E365" s="55" t="s">
        <v>450</v>
      </c>
      <c r="F365" s="56">
        <v>966361863</v>
      </c>
      <c r="G365" s="57">
        <v>1</v>
      </c>
      <c r="H365" s="57"/>
      <c r="I365" s="50" t="s">
        <v>59</v>
      </c>
      <c r="J365" s="63" t="s">
        <v>1863</v>
      </c>
    </row>
    <row r="366" spans="1:10" ht="24" customHeight="1" x14ac:dyDescent="0.3">
      <c r="A366" s="52"/>
      <c r="B366" s="53"/>
      <c r="C366" s="54"/>
      <c r="D366" s="54"/>
      <c r="E366" s="55"/>
      <c r="F366" s="56"/>
      <c r="G366" s="61"/>
      <c r="H366" s="57"/>
      <c r="I366" s="54"/>
      <c r="J366" s="108"/>
    </row>
    <row r="367" spans="1:10" ht="81" customHeight="1" x14ac:dyDescent="0.3">
      <c r="A367" s="52" t="s">
        <v>244</v>
      </c>
      <c r="B367" s="53" t="s">
        <v>93</v>
      </c>
      <c r="C367" s="54" t="s">
        <v>481</v>
      </c>
      <c r="D367" s="54" t="s">
        <v>482</v>
      </c>
      <c r="E367" s="55" t="s">
        <v>483</v>
      </c>
      <c r="F367" s="56">
        <v>811913283</v>
      </c>
      <c r="G367" s="57">
        <v>1</v>
      </c>
      <c r="H367" s="57"/>
      <c r="I367" s="50" t="s">
        <v>59</v>
      </c>
      <c r="J367" s="63" t="s">
        <v>1863</v>
      </c>
    </row>
    <row r="368" spans="1:10" ht="24" customHeight="1" x14ac:dyDescent="0.3">
      <c r="A368" s="52"/>
      <c r="B368" s="53"/>
      <c r="C368" s="54"/>
      <c r="D368" s="54"/>
      <c r="E368" s="55"/>
      <c r="F368" s="56"/>
      <c r="G368" s="61"/>
      <c r="H368" s="57"/>
      <c r="I368" s="54"/>
      <c r="J368" s="108"/>
    </row>
    <row r="369" spans="1:10" ht="81" customHeight="1" x14ac:dyDescent="0.3">
      <c r="A369" s="52" t="s">
        <v>245</v>
      </c>
      <c r="B369" s="53" t="s">
        <v>271</v>
      </c>
      <c r="C369" s="54" t="s">
        <v>484</v>
      </c>
      <c r="D369" s="54" t="s">
        <v>485</v>
      </c>
      <c r="E369" s="55" t="s">
        <v>486</v>
      </c>
      <c r="F369" s="56">
        <v>925872164</v>
      </c>
      <c r="G369" s="57">
        <v>1</v>
      </c>
      <c r="H369" s="57"/>
      <c r="I369" s="50" t="s">
        <v>59</v>
      </c>
      <c r="J369" s="63" t="s">
        <v>1863</v>
      </c>
    </row>
    <row r="370" spans="1:10" x14ac:dyDescent="0.3">
      <c r="A370" s="52"/>
      <c r="B370" s="53"/>
      <c r="C370" s="54"/>
      <c r="D370" s="54"/>
      <c r="E370" s="55"/>
      <c r="F370" s="56"/>
      <c r="G370" s="61"/>
      <c r="H370" s="57"/>
      <c r="I370" s="54"/>
      <c r="J370" s="108"/>
    </row>
    <row r="371" spans="1:10" ht="81" customHeight="1" x14ac:dyDescent="0.3">
      <c r="A371" s="52" t="s">
        <v>246</v>
      </c>
      <c r="B371" s="53" t="s">
        <v>93</v>
      </c>
      <c r="C371" s="54" t="s">
        <v>487</v>
      </c>
      <c r="D371" s="54" t="s">
        <v>488</v>
      </c>
      <c r="E371" s="55" t="s">
        <v>489</v>
      </c>
      <c r="F371" s="56">
        <v>980460031</v>
      </c>
      <c r="G371" s="57">
        <v>1</v>
      </c>
      <c r="H371" s="57"/>
      <c r="I371" s="50" t="s">
        <v>59</v>
      </c>
      <c r="J371" s="63" t="s">
        <v>1863</v>
      </c>
    </row>
    <row r="372" spans="1:10" ht="24" customHeight="1" x14ac:dyDescent="0.3">
      <c r="A372" s="52"/>
      <c r="B372" s="53"/>
      <c r="C372" s="54"/>
      <c r="D372" s="54"/>
      <c r="E372" s="55"/>
      <c r="F372" s="56"/>
      <c r="G372" s="61"/>
      <c r="H372" s="57"/>
      <c r="I372" s="50"/>
      <c r="J372" s="55"/>
    </row>
    <row r="373" spans="1:10" ht="84.65" customHeight="1" x14ac:dyDescent="0.3">
      <c r="A373" s="52" t="s">
        <v>247</v>
      </c>
      <c r="B373" s="53" t="s">
        <v>93</v>
      </c>
      <c r="C373" s="54" t="s">
        <v>645</v>
      </c>
      <c r="D373" s="54" t="s">
        <v>646</v>
      </c>
      <c r="E373" s="55" t="s">
        <v>669</v>
      </c>
      <c r="F373" s="56"/>
      <c r="G373" s="57">
        <v>1</v>
      </c>
      <c r="H373" s="57"/>
      <c r="I373" s="50" t="s">
        <v>59</v>
      </c>
      <c r="J373" s="63" t="s">
        <v>936</v>
      </c>
    </row>
    <row r="374" spans="1:10" ht="24" customHeight="1" x14ac:dyDescent="0.3">
      <c r="A374" s="52"/>
      <c r="B374" s="53"/>
      <c r="C374" s="54"/>
      <c r="D374" s="54"/>
      <c r="E374" s="55"/>
      <c r="F374" s="56"/>
      <c r="G374" s="61"/>
      <c r="H374" s="57"/>
      <c r="I374" s="50"/>
      <c r="J374" s="63"/>
    </row>
    <row r="375" spans="1:10" ht="84.65" customHeight="1" x14ac:dyDescent="0.3">
      <c r="A375" s="52" t="s">
        <v>248</v>
      </c>
      <c r="B375" s="53" t="s">
        <v>93</v>
      </c>
      <c r="C375" s="54" t="s">
        <v>647</v>
      </c>
      <c r="D375" s="54" t="s">
        <v>648</v>
      </c>
      <c r="E375" s="55" t="s">
        <v>669</v>
      </c>
      <c r="F375" s="56"/>
      <c r="G375" s="57">
        <v>1</v>
      </c>
      <c r="H375" s="57"/>
      <c r="I375" s="50" t="s">
        <v>59</v>
      </c>
      <c r="J375" s="63" t="s">
        <v>936</v>
      </c>
    </row>
    <row r="376" spans="1:10" ht="24" customHeight="1" x14ac:dyDescent="0.3">
      <c r="A376" s="52"/>
      <c r="B376" s="53"/>
      <c r="C376" s="54"/>
      <c r="D376" s="54"/>
      <c r="E376" s="55"/>
      <c r="F376" s="56"/>
      <c r="G376" s="61"/>
      <c r="H376" s="57"/>
      <c r="I376" s="50"/>
      <c r="J376" s="63"/>
    </row>
    <row r="377" spans="1:10" ht="84.65" customHeight="1" x14ac:dyDescent="0.3">
      <c r="A377" s="52" t="s">
        <v>249</v>
      </c>
      <c r="B377" s="53" t="s">
        <v>93</v>
      </c>
      <c r="C377" s="54" t="s">
        <v>649</v>
      </c>
      <c r="D377" s="54" t="s">
        <v>650</v>
      </c>
      <c r="E377" s="55" t="s">
        <v>669</v>
      </c>
      <c r="F377" s="56"/>
      <c r="G377" s="57">
        <v>1</v>
      </c>
      <c r="H377" s="57"/>
      <c r="I377" s="50" t="s">
        <v>59</v>
      </c>
      <c r="J377" s="63" t="s">
        <v>936</v>
      </c>
    </row>
    <row r="378" spans="1:10" ht="24" customHeight="1" x14ac:dyDescent="0.3">
      <c r="A378" s="52"/>
      <c r="B378" s="53"/>
      <c r="C378" s="54"/>
      <c r="D378" s="54"/>
      <c r="E378" s="55"/>
      <c r="F378" s="56"/>
      <c r="G378" s="61"/>
      <c r="H378" s="57"/>
      <c r="I378" s="50"/>
      <c r="J378" s="63"/>
    </row>
    <row r="379" spans="1:10" ht="84.65" customHeight="1" x14ac:dyDescent="0.3">
      <c r="A379" s="52" t="s">
        <v>250</v>
      </c>
      <c r="B379" s="53" t="s">
        <v>58</v>
      </c>
      <c r="C379" s="54" t="s">
        <v>651</v>
      </c>
      <c r="D379" s="54" t="s">
        <v>652</v>
      </c>
      <c r="E379" s="55" t="s">
        <v>669</v>
      </c>
      <c r="F379" s="56"/>
      <c r="G379" s="57">
        <v>1</v>
      </c>
      <c r="H379" s="57"/>
      <c r="I379" s="50" t="s">
        <v>59</v>
      </c>
      <c r="J379" s="63" t="s">
        <v>936</v>
      </c>
    </row>
    <row r="380" spans="1:10" ht="24" customHeight="1" x14ac:dyDescent="0.3">
      <c r="A380" s="52"/>
      <c r="B380" s="53"/>
      <c r="C380" s="54"/>
      <c r="D380" s="54"/>
      <c r="E380" s="55"/>
      <c r="F380" s="56"/>
      <c r="G380" s="61"/>
      <c r="H380" s="57"/>
      <c r="I380" s="50"/>
      <c r="J380" s="63"/>
    </row>
    <row r="381" spans="1:10" ht="84.65" customHeight="1" x14ac:dyDescent="0.3">
      <c r="A381" s="52" t="s">
        <v>251</v>
      </c>
      <c r="B381" s="53" t="s">
        <v>58</v>
      </c>
      <c r="C381" s="54" t="s">
        <v>653</v>
      </c>
      <c r="D381" s="54" t="s">
        <v>201</v>
      </c>
      <c r="E381" s="55" t="s">
        <v>669</v>
      </c>
      <c r="F381" s="56"/>
      <c r="G381" s="57">
        <v>1</v>
      </c>
      <c r="H381" s="57"/>
      <c r="I381" s="50" t="s">
        <v>59</v>
      </c>
      <c r="J381" s="63" t="s">
        <v>936</v>
      </c>
    </row>
    <row r="382" spans="1:10" ht="24" customHeight="1" x14ac:dyDescent="0.3">
      <c r="A382" s="52"/>
      <c r="B382" s="53"/>
      <c r="C382" s="54"/>
      <c r="D382" s="54"/>
      <c r="E382" s="55"/>
      <c r="F382" s="56"/>
      <c r="G382" s="61"/>
      <c r="H382" s="57"/>
      <c r="I382" s="50"/>
      <c r="J382" s="63"/>
    </row>
    <row r="383" spans="1:10" ht="84.65" customHeight="1" x14ac:dyDescent="0.3">
      <c r="A383" s="52" t="s">
        <v>252</v>
      </c>
      <c r="B383" s="53" t="s">
        <v>93</v>
      </c>
      <c r="C383" s="54" t="s">
        <v>654</v>
      </c>
      <c r="D383" s="54" t="s">
        <v>655</v>
      </c>
      <c r="E383" s="55" t="s">
        <v>669</v>
      </c>
      <c r="F383" s="56"/>
      <c r="G383" s="57">
        <v>1</v>
      </c>
      <c r="H383" s="57"/>
      <c r="I383" s="50" t="s">
        <v>59</v>
      </c>
      <c r="J383" s="63" t="s">
        <v>936</v>
      </c>
    </row>
    <row r="384" spans="1:10" ht="24" customHeight="1" x14ac:dyDescent="0.3">
      <c r="A384" s="52"/>
      <c r="B384" s="53"/>
      <c r="C384" s="54"/>
      <c r="D384" s="54"/>
      <c r="E384" s="55"/>
      <c r="F384" s="56"/>
      <c r="G384" s="61"/>
      <c r="H384" s="57"/>
      <c r="I384" s="50"/>
      <c r="J384" s="63"/>
    </row>
    <row r="385" spans="1:10" ht="84.65" customHeight="1" x14ac:dyDescent="0.3">
      <c r="A385" s="52" t="s">
        <v>253</v>
      </c>
      <c r="B385" s="53" t="s">
        <v>93</v>
      </c>
      <c r="C385" s="54" t="s">
        <v>656</v>
      </c>
      <c r="D385" s="54" t="s">
        <v>201</v>
      </c>
      <c r="E385" s="55" t="s">
        <v>669</v>
      </c>
      <c r="F385" s="56"/>
      <c r="G385" s="57">
        <v>1</v>
      </c>
      <c r="H385" s="57"/>
      <c r="I385" s="50" t="s">
        <v>59</v>
      </c>
      <c r="J385" s="63" t="s">
        <v>936</v>
      </c>
    </row>
    <row r="386" spans="1:10" ht="24" customHeight="1" x14ac:dyDescent="0.3">
      <c r="A386" s="52"/>
      <c r="B386" s="53"/>
      <c r="C386" s="54"/>
      <c r="D386" s="54"/>
      <c r="E386" s="55"/>
      <c r="F386" s="56"/>
      <c r="G386" s="61"/>
      <c r="H386" s="57"/>
      <c r="I386" s="50"/>
      <c r="J386" s="63"/>
    </row>
    <row r="387" spans="1:10" ht="84.65" customHeight="1" x14ac:dyDescent="0.3">
      <c r="A387" s="52" t="s">
        <v>254</v>
      </c>
      <c r="B387" s="53" t="s">
        <v>93</v>
      </c>
      <c r="C387" s="54" t="s">
        <v>657</v>
      </c>
      <c r="D387" s="54" t="s">
        <v>658</v>
      </c>
      <c r="E387" s="55" t="s">
        <v>669</v>
      </c>
      <c r="F387" s="56"/>
      <c r="G387" s="57">
        <v>1</v>
      </c>
      <c r="H387" s="57"/>
      <c r="I387" s="50" t="s">
        <v>59</v>
      </c>
      <c r="J387" s="63" t="s">
        <v>936</v>
      </c>
    </row>
    <row r="388" spans="1:10" ht="24" customHeight="1" x14ac:dyDescent="0.3">
      <c r="A388" s="52"/>
      <c r="B388" s="53"/>
      <c r="C388" s="54"/>
      <c r="D388" s="54"/>
      <c r="E388" s="55"/>
      <c r="F388" s="56"/>
      <c r="G388" s="61"/>
      <c r="H388" s="57"/>
      <c r="I388" s="50"/>
      <c r="J388" s="63"/>
    </row>
    <row r="389" spans="1:10" ht="84.65" customHeight="1" x14ac:dyDescent="0.3">
      <c r="A389" s="52" t="s">
        <v>255</v>
      </c>
      <c r="B389" s="53" t="s">
        <v>93</v>
      </c>
      <c r="C389" s="54" t="s">
        <v>659</v>
      </c>
      <c r="D389" s="54" t="s">
        <v>660</v>
      </c>
      <c r="E389" s="55" t="s">
        <v>669</v>
      </c>
      <c r="F389" s="56"/>
      <c r="G389" s="57">
        <v>1</v>
      </c>
      <c r="H389" s="57"/>
      <c r="I389" s="50" t="s">
        <v>59</v>
      </c>
      <c r="J389" s="63" t="s">
        <v>936</v>
      </c>
    </row>
    <row r="390" spans="1:10" ht="24" customHeight="1" x14ac:dyDescent="0.3">
      <c r="A390" s="52"/>
      <c r="B390" s="53"/>
      <c r="C390" s="54"/>
      <c r="D390" s="54"/>
      <c r="E390" s="55"/>
      <c r="F390" s="56"/>
      <c r="G390" s="61"/>
      <c r="H390" s="57"/>
      <c r="I390" s="50"/>
      <c r="J390" s="63"/>
    </row>
    <row r="391" spans="1:10" ht="84.65" customHeight="1" x14ac:dyDescent="0.3">
      <c r="A391" s="52" t="s">
        <v>256</v>
      </c>
      <c r="B391" s="53" t="s">
        <v>93</v>
      </c>
      <c r="C391" s="54" t="s">
        <v>661</v>
      </c>
      <c r="D391" s="54" t="s">
        <v>662</v>
      </c>
      <c r="E391" s="55" t="s">
        <v>669</v>
      </c>
      <c r="F391" s="56"/>
      <c r="G391" s="57">
        <v>1</v>
      </c>
      <c r="H391" s="57"/>
      <c r="I391" s="50" t="s">
        <v>59</v>
      </c>
      <c r="J391" s="63" t="s">
        <v>936</v>
      </c>
    </row>
    <row r="392" spans="1:10" ht="24" customHeight="1" x14ac:dyDescent="0.3">
      <c r="A392" s="52"/>
      <c r="B392" s="53"/>
      <c r="C392" s="54"/>
      <c r="D392" s="54"/>
      <c r="E392" s="55"/>
      <c r="F392" s="56"/>
      <c r="G392" s="61"/>
      <c r="H392" s="57"/>
      <c r="I392" s="50"/>
      <c r="J392" s="63"/>
    </row>
    <row r="393" spans="1:10" ht="84.65" customHeight="1" x14ac:dyDescent="0.3">
      <c r="A393" s="52" t="s">
        <v>257</v>
      </c>
      <c r="B393" s="53" t="s">
        <v>93</v>
      </c>
      <c r="C393" s="54" t="s">
        <v>349</v>
      </c>
      <c r="D393" s="54" t="s">
        <v>663</v>
      </c>
      <c r="E393" s="55" t="s">
        <v>669</v>
      </c>
      <c r="F393" s="56"/>
      <c r="G393" s="57">
        <v>1</v>
      </c>
      <c r="H393" s="57"/>
      <c r="I393" s="50" t="s">
        <v>59</v>
      </c>
      <c r="J393" s="63" t="s">
        <v>936</v>
      </c>
    </row>
    <row r="394" spans="1:10" ht="24" customHeight="1" x14ac:dyDescent="0.3">
      <c r="A394" s="52"/>
      <c r="B394" s="53"/>
      <c r="C394" s="54"/>
      <c r="D394" s="54"/>
      <c r="E394" s="55"/>
      <c r="F394" s="56"/>
      <c r="G394" s="61"/>
      <c r="H394" s="57"/>
      <c r="I394" s="50"/>
      <c r="J394" s="63"/>
    </row>
    <row r="395" spans="1:10" ht="84.65" customHeight="1" x14ac:dyDescent="0.3">
      <c r="A395" s="52" t="s">
        <v>258</v>
      </c>
      <c r="B395" s="53" t="s">
        <v>93</v>
      </c>
      <c r="C395" s="54" t="s">
        <v>664</v>
      </c>
      <c r="D395" s="54" t="s">
        <v>665</v>
      </c>
      <c r="E395" s="55" t="s">
        <v>669</v>
      </c>
      <c r="F395" s="56"/>
      <c r="G395" s="57">
        <v>1</v>
      </c>
      <c r="H395" s="57"/>
      <c r="I395" s="50" t="s">
        <v>59</v>
      </c>
      <c r="J395" s="63" t="s">
        <v>936</v>
      </c>
    </row>
    <row r="396" spans="1:10" ht="24" customHeight="1" x14ac:dyDescent="0.3">
      <c r="A396" s="52"/>
      <c r="B396" s="53"/>
      <c r="C396" s="54"/>
      <c r="D396" s="54"/>
      <c r="E396" s="55"/>
      <c r="F396" s="56"/>
      <c r="G396" s="61"/>
      <c r="H396" s="57"/>
      <c r="I396" s="50"/>
      <c r="J396" s="63"/>
    </row>
    <row r="397" spans="1:10" ht="84.65" customHeight="1" x14ac:dyDescent="0.3">
      <c r="A397" s="52" t="s">
        <v>259</v>
      </c>
      <c r="B397" s="53" t="s">
        <v>93</v>
      </c>
      <c r="C397" s="54" t="s">
        <v>666</v>
      </c>
      <c r="D397" s="54" t="s">
        <v>356</v>
      </c>
      <c r="E397" s="55" t="s">
        <v>669</v>
      </c>
      <c r="F397" s="56"/>
      <c r="G397" s="57">
        <v>1</v>
      </c>
      <c r="H397" s="57"/>
      <c r="I397" s="50" t="s">
        <v>59</v>
      </c>
      <c r="J397" s="63" t="s">
        <v>936</v>
      </c>
    </row>
    <row r="398" spans="1:10" ht="24" customHeight="1" x14ac:dyDescent="0.3">
      <c r="A398" s="52"/>
      <c r="B398" s="53"/>
      <c r="C398" s="54"/>
      <c r="D398" s="54"/>
      <c r="E398" s="55"/>
      <c r="F398" s="56"/>
      <c r="G398" s="61"/>
      <c r="H398" s="57"/>
      <c r="I398" s="50"/>
      <c r="J398" s="63"/>
    </row>
    <row r="399" spans="1:10" ht="84.65" customHeight="1" x14ac:dyDescent="0.3">
      <c r="A399" s="52" t="s">
        <v>260</v>
      </c>
      <c r="B399" s="53" t="s">
        <v>93</v>
      </c>
      <c r="C399" s="54" t="s">
        <v>667</v>
      </c>
      <c r="D399" s="54" t="s">
        <v>668</v>
      </c>
      <c r="E399" s="55" t="s">
        <v>669</v>
      </c>
      <c r="F399" s="56"/>
      <c r="G399" s="57">
        <v>1</v>
      </c>
      <c r="H399" s="57"/>
      <c r="I399" s="50" t="s">
        <v>59</v>
      </c>
      <c r="J399" s="63" t="s">
        <v>936</v>
      </c>
    </row>
    <row r="400" spans="1:10" ht="22.5" customHeight="1" x14ac:dyDescent="0.3">
      <c r="A400" s="52"/>
      <c r="B400" s="53"/>
      <c r="C400" s="54"/>
      <c r="D400" s="54"/>
      <c r="E400" s="55"/>
      <c r="F400" s="56"/>
      <c r="G400" s="61"/>
      <c r="H400" s="57"/>
      <c r="I400" s="50"/>
      <c r="J400" s="55"/>
    </row>
    <row r="401" spans="1:10" ht="70.5" customHeight="1" x14ac:dyDescent="0.3">
      <c r="A401" s="52" t="s">
        <v>261</v>
      </c>
      <c r="B401" s="53" t="s">
        <v>271</v>
      </c>
      <c r="C401" s="54" t="s">
        <v>670</v>
      </c>
      <c r="D401" s="54" t="s">
        <v>671</v>
      </c>
      <c r="E401" s="55" t="s">
        <v>726</v>
      </c>
      <c r="F401" s="56"/>
      <c r="G401" s="57">
        <v>1</v>
      </c>
      <c r="H401" s="57"/>
      <c r="I401" s="50" t="s">
        <v>59</v>
      </c>
      <c r="J401" s="63" t="s">
        <v>935</v>
      </c>
    </row>
    <row r="402" spans="1:10" ht="22.5" customHeight="1" x14ac:dyDescent="0.3">
      <c r="A402" s="52"/>
      <c r="B402" s="53"/>
      <c r="C402" s="54"/>
      <c r="D402" s="54"/>
      <c r="E402" s="55"/>
      <c r="F402" s="56"/>
      <c r="G402" s="61"/>
      <c r="H402" s="57"/>
      <c r="I402" s="50"/>
      <c r="J402" s="55"/>
    </row>
    <row r="403" spans="1:10" ht="70.5" customHeight="1" x14ac:dyDescent="0.3">
      <c r="A403" s="52" t="s">
        <v>262</v>
      </c>
      <c r="B403" s="53" t="s">
        <v>271</v>
      </c>
      <c r="C403" s="54" t="s">
        <v>672</v>
      </c>
      <c r="D403" s="54" t="s">
        <v>673</v>
      </c>
      <c r="E403" s="55" t="s">
        <v>726</v>
      </c>
      <c r="F403" s="56"/>
      <c r="G403" s="57">
        <v>1</v>
      </c>
      <c r="H403" s="57"/>
      <c r="I403" s="50" t="s">
        <v>59</v>
      </c>
      <c r="J403" s="63" t="s">
        <v>935</v>
      </c>
    </row>
    <row r="404" spans="1:10" ht="22.5" customHeight="1" x14ac:dyDescent="0.3">
      <c r="A404" s="52"/>
      <c r="B404" s="53"/>
      <c r="C404" s="54"/>
      <c r="D404" s="54"/>
      <c r="E404" s="55"/>
      <c r="F404" s="56"/>
      <c r="G404" s="61"/>
      <c r="H404" s="57"/>
      <c r="I404" s="50"/>
      <c r="J404" s="55"/>
    </row>
    <row r="405" spans="1:10" ht="70.5" customHeight="1" x14ac:dyDescent="0.3">
      <c r="A405" s="52" t="s">
        <v>263</v>
      </c>
      <c r="B405" s="53" t="s">
        <v>272</v>
      </c>
      <c r="C405" s="54" t="s">
        <v>674</v>
      </c>
      <c r="D405" s="54" t="s">
        <v>675</v>
      </c>
      <c r="E405" s="55" t="s">
        <v>726</v>
      </c>
      <c r="F405" s="56"/>
      <c r="G405" s="57">
        <v>1</v>
      </c>
      <c r="H405" s="57"/>
      <c r="I405" s="50" t="s">
        <v>59</v>
      </c>
      <c r="J405" s="63" t="s">
        <v>935</v>
      </c>
    </row>
    <row r="406" spans="1:10" ht="22.5" customHeight="1" x14ac:dyDescent="0.3">
      <c r="A406" s="52"/>
      <c r="B406" s="53"/>
      <c r="C406" s="54"/>
      <c r="D406" s="54"/>
      <c r="E406" s="55"/>
      <c r="F406" s="56"/>
      <c r="G406" s="61"/>
      <c r="H406" s="57"/>
      <c r="I406" s="50"/>
      <c r="J406" s="55"/>
    </row>
    <row r="407" spans="1:10" ht="70.5" customHeight="1" x14ac:dyDescent="0.3">
      <c r="A407" s="52" t="s">
        <v>264</v>
      </c>
      <c r="B407" s="53" t="s">
        <v>272</v>
      </c>
      <c r="C407" s="54" t="s">
        <v>676</v>
      </c>
      <c r="D407" s="54" t="s">
        <v>677</v>
      </c>
      <c r="E407" s="55" t="s">
        <v>726</v>
      </c>
      <c r="F407" s="56"/>
      <c r="G407" s="57">
        <v>1</v>
      </c>
      <c r="H407" s="57"/>
      <c r="I407" s="50" t="s">
        <v>59</v>
      </c>
      <c r="J407" s="63" t="s">
        <v>935</v>
      </c>
    </row>
    <row r="408" spans="1:10" ht="22.5" customHeight="1" x14ac:dyDescent="0.3">
      <c r="A408" s="52"/>
      <c r="B408" s="53"/>
      <c r="C408" s="54"/>
      <c r="D408" s="54"/>
      <c r="E408" s="55"/>
      <c r="F408" s="56"/>
      <c r="G408" s="61"/>
      <c r="H408" s="57"/>
      <c r="I408" s="50"/>
      <c r="J408" s="55"/>
    </row>
    <row r="409" spans="1:10" ht="70.5" customHeight="1" x14ac:dyDescent="0.3">
      <c r="A409" s="52" t="s">
        <v>265</v>
      </c>
      <c r="B409" s="53" t="s">
        <v>271</v>
      </c>
      <c r="C409" s="54" t="s">
        <v>678</v>
      </c>
      <c r="D409" s="54" t="s">
        <v>679</v>
      </c>
      <c r="E409" s="55" t="s">
        <v>726</v>
      </c>
      <c r="F409" s="56"/>
      <c r="G409" s="57">
        <v>1</v>
      </c>
      <c r="H409" s="57"/>
      <c r="I409" s="50" t="s">
        <v>59</v>
      </c>
      <c r="J409" s="63" t="s">
        <v>935</v>
      </c>
    </row>
    <row r="410" spans="1:10" ht="22.5" customHeight="1" x14ac:dyDescent="0.3">
      <c r="A410" s="52"/>
      <c r="B410" s="53"/>
      <c r="C410" s="54"/>
      <c r="D410" s="54"/>
      <c r="E410" s="55"/>
      <c r="F410" s="56"/>
      <c r="G410" s="61"/>
      <c r="H410" s="57"/>
      <c r="I410" s="50"/>
      <c r="J410" s="55"/>
    </row>
    <row r="411" spans="1:10" ht="70.5" customHeight="1" x14ac:dyDescent="0.3">
      <c r="A411" s="52" t="s">
        <v>266</v>
      </c>
      <c r="B411" s="53" t="s">
        <v>272</v>
      </c>
      <c r="C411" s="54" t="s">
        <v>680</v>
      </c>
      <c r="D411" s="54" t="s">
        <v>681</v>
      </c>
      <c r="E411" s="55" t="s">
        <v>726</v>
      </c>
      <c r="F411" s="56"/>
      <c r="G411" s="57">
        <v>1</v>
      </c>
      <c r="H411" s="57"/>
      <c r="I411" s="50" t="s">
        <v>59</v>
      </c>
      <c r="J411" s="63" t="s">
        <v>935</v>
      </c>
    </row>
    <row r="412" spans="1:10" ht="22.5" customHeight="1" x14ac:dyDescent="0.3">
      <c r="A412" s="52"/>
      <c r="B412" s="53"/>
      <c r="C412" s="54"/>
      <c r="D412" s="54"/>
      <c r="E412" s="55"/>
      <c r="F412" s="56"/>
      <c r="G412" s="61"/>
      <c r="H412" s="57"/>
      <c r="I412" s="50"/>
      <c r="J412" s="55"/>
    </row>
    <row r="413" spans="1:10" ht="70.5" customHeight="1" x14ac:dyDescent="0.3">
      <c r="A413" s="52" t="s">
        <v>267</v>
      </c>
      <c r="B413" s="53" t="s">
        <v>272</v>
      </c>
      <c r="C413" s="54" t="s">
        <v>682</v>
      </c>
      <c r="D413" s="54" t="s">
        <v>683</v>
      </c>
      <c r="E413" s="55" t="s">
        <v>726</v>
      </c>
      <c r="F413" s="56"/>
      <c r="G413" s="57">
        <v>1</v>
      </c>
      <c r="H413" s="57"/>
      <c r="I413" s="50" t="s">
        <v>59</v>
      </c>
      <c r="J413" s="63" t="s">
        <v>935</v>
      </c>
    </row>
    <row r="414" spans="1:10" ht="22.5" customHeight="1" x14ac:dyDescent="0.3">
      <c r="A414" s="52"/>
      <c r="B414" s="53"/>
      <c r="C414" s="54"/>
      <c r="D414" s="54"/>
      <c r="E414" s="55"/>
      <c r="F414" s="56"/>
      <c r="G414" s="61"/>
      <c r="H414" s="57"/>
      <c r="I414" s="50"/>
      <c r="J414" s="55"/>
    </row>
    <row r="415" spans="1:10" ht="70.5" customHeight="1" x14ac:dyDescent="0.3">
      <c r="A415" s="52" t="s">
        <v>268</v>
      </c>
      <c r="B415" s="53" t="s">
        <v>271</v>
      </c>
      <c r="C415" s="54" t="s">
        <v>684</v>
      </c>
      <c r="D415" s="54" t="s">
        <v>685</v>
      </c>
      <c r="E415" s="55" t="s">
        <v>726</v>
      </c>
      <c r="F415" s="56"/>
      <c r="G415" s="57">
        <v>1</v>
      </c>
      <c r="H415" s="57"/>
      <c r="I415" s="50" t="s">
        <v>59</v>
      </c>
      <c r="J415" s="63" t="s">
        <v>935</v>
      </c>
    </row>
    <row r="416" spans="1:10" ht="22.5" customHeight="1" x14ac:dyDescent="0.3">
      <c r="A416" s="52"/>
      <c r="B416" s="53"/>
      <c r="C416" s="54"/>
      <c r="D416" s="54"/>
      <c r="E416" s="55"/>
      <c r="F416" s="56"/>
      <c r="G416" s="61"/>
      <c r="H416" s="57"/>
      <c r="I416" s="50"/>
      <c r="J416" s="55"/>
    </row>
    <row r="417" spans="1:10" ht="70.5" customHeight="1" x14ac:dyDescent="0.3">
      <c r="A417" s="52" t="s">
        <v>269</v>
      </c>
      <c r="B417" s="53" t="s">
        <v>271</v>
      </c>
      <c r="C417" s="54" t="s">
        <v>686</v>
      </c>
      <c r="D417" s="54" t="s">
        <v>687</v>
      </c>
      <c r="E417" s="55" t="s">
        <v>726</v>
      </c>
      <c r="F417" s="56"/>
      <c r="G417" s="57">
        <v>1</v>
      </c>
      <c r="H417" s="57"/>
      <c r="I417" s="50" t="s">
        <v>59</v>
      </c>
      <c r="J417" s="63" t="s">
        <v>935</v>
      </c>
    </row>
    <row r="418" spans="1:10" ht="22.5" customHeight="1" x14ac:dyDescent="0.3">
      <c r="A418" s="52"/>
      <c r="B418" s="53"/>
      <c r="C418" s="54"/>
      <c r="D418" s="54"/>
      <c r="E418" s="55"/>
      <c r="F418" s="56"/>
      <c r="G418" s="61"/>
      <c r="H418" s="57"/>
      <c r="I418" s="50"/>
      <c r="J418" s="55"/>
    </row>
    <row r="419" spans="1:10" ht="70.5" customHeight="1" x14ac:dyDescent="0.3">
      <c r="A419" s="52" t="s">
        <v>270</v>
      </c>
      <c r="B419" s="53" t="s">
        <v>271</v>
      </c>
      <c r="C419" s="54" t="s">
        <v>688</v>
      </c>
      <c r="D419" s="54" t="s">
        <v>689</v>
      </c>
      <c r="E419" s="55" t="s">
        <v>726</v>
      </c>
      <c r="F419" s="56"/>
      <c r="G419" s="57">
        <v>1</v>
      </c>
      <c r="H419" s="57"/>
      <c r="I419" s="50" t="s">
        <v>59</v>
      </c>
      <c r="J419" s="63" t="s">
        <v>935</v>
      </c>
    </row>
    <row r="420" spans="1:10" ht="22.5" customHeight="1" x14ac:dyDescent="0.3">
      <c r="A420" s="52"/>
      <c r="B420" s="53"/>
      <c r="C420" s="54"/>
      <c r="D420" s="54"/>
      <c r="E420" s="55"/>
      <c r="F420" s="56"/>
      <c r="G420" s="61"/>
      <c r="H420" s="57"/>
      <c r="I420" s="50"/>
      <c r="J420" s="55"/>
    </row>
    <row r="421" spans="1:10" ht="70.5" customHeight="1" x14ac:dyDescent="0.3">
      <c r="A421" s="52" t="s">
        <v>868</v>
      </c>
      <c r="B421" s="53" t="s">
        <v>271</v>
      </c>
      <c r="C421" s="54" t="s">
        <v>690</v>
      </c>
      <c r="D421" s="54" t="s">
        <v>691</v>
      </c>
      <c r="E421" s="55" t="s">
        <v>726</v>
      </c>
      <c r="F421" s="56"/>
      <c r="G421" s="57">
        <v>1</v>
      </c>
      <c r="H421" s="57"/>
      <c r="I421" s="50" t="s">
        <v>59</v>
      </c>
      <c r="J421" s="63" t="s">
        <v>935</v>
      </c>
    </row>
    <row r="422" spans="1:10" ht="22.5" customHeight="1" x14ac:dyDescent="0.3">
      <c r="A422" s="52"/>
      <c r="B422" s="53"/>
      <c r="C422" s="54"/>
      <c r="D422" s="54"/>
      <c r="E422" s="55"/>
      <c r="F422" s="56"/>
      <c r="G422" s="61"/>
      <c r="H422" s="57"/>
      <c r="I422" s="50"/>
      <c r="J422" s="55"/>
    </row>
    <row r="423" spans="1:10" ht="70.5" customHeight="1" x14ac:dyDescent="0.3">
      <c r="A423" s="52" t="s">
        <v>869</v>
      </c>
      <c r="B423" s="53" t="s">
        <v>271</v>
      </c>
      <c r="C423" s="54" t="s">
        <v>692</v>
      </c>
      <c r="D423" s="54" t="s">
        <v>693</v>
      </c>
      <c r="E423" s="55" t="s">
        <v>726</v>
      </c>
      <c r="F423" s="56"/>
      <c r="G423" s="57">
        <v>1</v>
      </c>
      <c r="H423" s="57"/>
      <c r="I423" s="50" t="s">
        <v>59</v>
      </c>
      <c r="J423" s="63" t="s">
        <v>935</v>
      </c>
    </row>
    <row r="424" spans="1:10" ht="22.5" customHeight="1" x14ac:dyDescent="0.3">
      <c r="A424" s="52"/>
      <c r="B424" s="53"/>
      <c r="C424" s="54"/>
      <c r="D424" s="54"/>
      <c r="E424" s="55"/>
      <c r="F424" s="56"/>
      <c r="G424" s="61"/>
      <c r="H424" s="57"/>
      <c r="I424" s="50"/>
      <c r="J424" s="55"/>
    </row>
    <row r="425" spans="1:10" ht="70.5" customHeight="1" x14ac:dyDescent="0.3">
      <c r="A425" s="52" t="s">
        <v>870</v>
      </c>
      <c r="B425" s="53" t="s">
        <v>272</v>
      </c>
      <c r="C425" s="54" t="s">
        <v>694</v>
      </c>
      <c r="D425" s="54" t="s">
        <v>695</v>
      </c>
      <c r="E425" s="55" t="s">
        <v>726</v>
      </c>
      <c r="F425" s="56"/>
      <c r="G425" s="57">
        <v>1</v>
      </c>
      <c r="H425" s="57"/>
      <c r="I425" s="50" t="s">
        <v>59</v>
      </c>
      <c r="J425" s="63" t="s">
        <v>935</v>
      </c>
    </row>
    <row r="426" spans="1:10" ht="22.5" customHeight="1" x14ac:dyDescent="0.3">
      <c r="A426" s="52"/>
      <c r="B426" s="53"/>
      <c r="C426" s="54"/>
      <c r="D426" s="54"/>
      <c r="E426" s="55"/>
      <c r="F426" s="56"/>
      <c r="G426" s="61"/>
      <c r="H426" s="57"/>
      <c r="I426" s="50"/>
      <c r="J426" s="55"/>
    </row>
    <row r="427" spans="1:10" ht="70.5" customHeight="1" x14ac:dyDescent="0.3">
      <c r="A427" s="52" t="s">
        <v>871</v>
      </c>
      <c r="B427" s="53" t="s">
        <v>696</v>
      </c>
      <c r="C427" s="54" t="s">
        <v>697</v>
      </c>
      <c r="D427" s="54" t="s">
        <v>698</v>
      </c>
      <c r="E427" s="55" t="s">
        <v>726</v>
      </c>
      <c r="F427" s="56"/>
      <c r="G427" s="57">
        <v>1</v>
      </c>
      <c r="H427" s="57"/>
      <c r="I427" s="50" t="s">
        <v>59</v>
      </c>
      <c r="J427" s="63" t="s">
        <v>935</v>
      </c>
    </row>
    <row r="428" spans="1:10" ht="22.5" customHeight="1" x14ac:dyDescent="0.3">
      <c r="A428" s="52"/>
      <c r="B428" s="53"/>
      <c r="C428" s="54"/>
      <c r="D428" s="54"/>
      <c r="E428" s="55"/>
      <c r="F428" s="56"/>
      <c r="G428" s="61"/>
      <c r="H428" s="57"/>
      <c r="I428" s="50"/>
      <c r="J428" s="55"/>
    </row>
    <row r="429" spans="1:10" ht="70.5" customHeight="1" x14ac:dyDescent="0.3">
      <c r="A429" s="52" t="s">
        <v>872</v>
      </c>
      <c r="B429" s="53" t="s">
        <v>272</v>
      </c>
      <c r="C429" s="54" t="s">
        <v>699</v>
      </c>
      <c r="D429" s="54" t="s">
        <v>700</v>
      </c>
      <c r="E429" s="55" t="s">
        <v>726</v>
      </c>
      <c r="F429" s="56"/>
      <c r="G429" s="57">
        <v>1</v>
      </c>
      <c r="H429" s="57"/>
      <c r="I429" s="50" t="s">
        <v>59</v>
      </c>
      <c r="J429" s="63" t="s">
        <v>935</v>
      </c>
    </row>
    <row r="430" spans="1:10" ht="22.5" customHeight="1" x14ac:dyDescent="0.3">
      <c r="A430" s="52"/>
      <c r="B430" s="53"/>
      <c r="C430" s="54"/>
      <c r="D430" s="54"/>
      <c r="E430" s="55"/>
      <c r="F430" s="56"/>
      <c r="G430" s="61"/>
      <c r="H430" s="57"/>
      <c r="I430" s="50"/>
      <c r="J430" s="55"/>
    </row>
    <row r="431" spans="1:10" ht="70.5" customHeight="1" x14ac:dyDescent="0.3">
      <c r="A431" s="52" t="s">
        <v>873</v>
      </c>
      <c r="B431" s="53" t="s">
        <v>272</v>
      </c>
      <c r="C431" s="54" t="s">
        <v>701</v>
      </c>
      <c r="D431" s="54" t="s">
        <v>702</v>
      </c>
      <c r="E431" s="55" t="s">
        <v>726</v>
      </c>
      <c r="F431" s="56"/>
      <c r="G431" s="57">
        <v>1</v>
      </c>
      <c r="H431" s="57"/>
      <c r="I431" s="50" t="s">
        <v>59</v>
      </c>
      <c r="J431" s="63" t="s">
        <v>935</v>
      </c>
    </row>
    <row r="432" spans="1:10" ht="22.5" customHeight="1" x14ac:dyDescent="0.3">
      <c r="A432" s="52"/>
      <c r="B432" s="53"/>
      <c r="C432" s="54"/>
      <c r="D432" s="54"/>
      <c r="E432" s="55"/>
      <c r="F432" s="56"/>
      <c r="G432" s="61"/>
      <c r="H432" s="57"/>
      <c r="I432" s="50"/>
      <c r="J432" s="55"/>
    </row>
    <row r="433" spans="1:10" ht="70.5" customHeight="1" x14ac:dyDescent="0.3">
      <c r="A433" s="52" t="s">
        <v>874</v>
      </c>
      <c r="B433" s="53" t="s">
        <v>272</v>
      </c>
      <c r="C433" s="54" t="s">
        <v>703</v>
      </c>
      <c r="D433" s="54" t="s">
        <v>704</v>
      </c>
      <c r="E433" s="55" t="s">
        <v>726</v>
      </c>
      <c r="F433" s="56"/>
      <c r="G433" s="57">
        <v>1</v>
      </c>
      <c r="H433" s="57"/>
      <c r="I433" s="50" t="s">
        <v>59</v>
      </c>
      <c r="J433" s="63" t="s">
        <v>935</v>
      </c>
    </row>
    <row r="434" spans="1:10" ht="22.5" customHeight="1" x14ac:dyDescent="0.3">
      <c r="A434" s="52"/>
      <c r="B434" s="53"/>
      <c r="C434" s="54"/>
      <c r="D434" s="54"/>
      <c r="E434" s="55"/>
      <c r="F434" s="56"/>
      <c r="G434" s="61"/>
      <c r="H434" s="57"/>
      <c r="I434" s="50"/>
      <c r="J434" s="55"/>
    </row>
    <row r="435" spans="1:10" ht="70.5" customHeight="1" x14ac:dyDescent="0.3">
      <c r="A435" s="52" t="s">
        <v>875</v>
      </c>
      <c r="B435" s="53" t="s">
        <v>272</v>
      </c>
      <c r="C435" s="54" t="s">
        <v>705</v>
      </c>
      <c r="D435" s="54" t="s">
        <v>706</v>
      </c>
      <c r="E435" s="55" t="s">
        <v>726</v>
      </c>
      <c r="F435" s="56"/>
      <c r="G435" s="57">
        <v>1</v>
      </c>
      <c r="H435" s="57"/>
      <c r="I435" s="50" t="s">
        <v>59</v>
      </c>
      <c r="J435" s="63" t="s">
        <v>935</v>
      </c>
    </row>
    <row r="436" spans="1:10" ht="22.5" customHeight="1" x14ac:dyDescent="0.3">
      <c r="A436" s="52"/>
      <c r="B436" s="53"/>
      <c r="C436" s="54"/>
      <c r="D436" s="54"/>
      <c r="E436" s="55"/>
      <c r="F436" s="56"/>
      <c r="G436" s="61"/>
      <c r="H436" s="57"/>
      <c r="I436" s="50"/>
      <c r="J436" s="55"/>
    </row>
    <row r="437" spans="1:10" ht="70.5" customHeight="1" x14ac:dyDescent="0.3">
      <c r="A437" s="52" t="s">
        <v>876</v>
      </c>
      <c r="B437" s="53" t="s">
        <v>271</v>
      </c>
      <c r="C437" s="54" t="s">
        <v>707</v>
      </c>
      <c r="D437" s="54" t="s">
        <v>675</v>
      </c>
      <c r="E437" s="55" t="s">
        <v>726</v>
      </c>
      <c r="F437" s="56"/>
      <c r="G437" s="57">
        <v>1</v>
      </c>
      <c r="H437" s="57"/>
      <c r="I437" s="50" t="s">
        <v>59</v>
      </c>
      <c r="J437" s="63" t="s">
        <v>935</v>
      </c>
    </row>
    <row r="438" spans="1:10" ht="22.5" customHeight="1" x14ac:dyDescent="0.3">
      <c r="A438" s="52"/>
      <c r="B438" s="53"/>
      <c r="C438" s="54"/>
      <c r="D438" s="54"/>
      <c r="E438" s="55"/>
      <c r="F438" s="56"/>
      <c r="G438" s="61"/>
      <c r="H438" s="57"/>
      <c r="I438" s="50"/>
      <c r="J438" s="55"/>
    </row>
    <row r="439" spans="1:10" ht="70.5" customHeight="1" x14ac:dyDescent="0.3">
      <c r="A439" s="52" t="s">
        <v>877</v>
      </c>
      <c r="B439" s="53" t="s">
        <v>272</v>
      </c>
      <c r="C439" s="54" t="s">
        <v>708</v>
      </c>
      <c r="D439" s="54" t="s">
        <v>709</v>
      </c>
      <c r="E439" s="55" t="s">
        <v>726</v>
      </c>
      <c r="F439" s="56"/>
      <c r="G439" s="57">
        <v>1</v>
      </c>
      <c r="H439" s="57"/>
      <c r="I439" s="50" t="s">
        <v>59</v>
      </c>
      <c r="J439" s="63" t="s">
        <v>935</v>
      </c>
    </row>
    <row r="440" spans="1:10" ht="22.5" customHeight="1" x14ac:dyDescent="0.3">
      <c r="A440" s="52"/>
      <c r="B440" s="53"/>
      <c r="C440" s="54"/>
      <c r="D440" s="54"/>
      <c r="E440" s="55"/>
      <c r="F440" s="56"/>
      <c r="G440" s="61"/>
      <c r="H440" s="57"/>
      <c r="I440" s="50"/>
      <c r="J440" s="55"/>
    </row>
    <row r="441" spans="1:10" ht="70.5" customHeight="1" x14ac:dyDescent="0.3">
      <c r="A441" s="52" t="s">
        <v>878</v>
      </c>
      <c r="B441" s="53" t="s">
        <v>272</v>
      </c>
      <c r="C441" s="54" t="s">
        <v>710</v>
      </c>
      <c r="D441" s="54" t="s">
        <v>711</v>
      </c>
      <c r="E441" s="55" t="s">
        <v>726</v>
      </c>
      <c r="F441" s="56"/>
      <c r="G441" s="57">
        <v>1</v>
      </c>
      <c r="H441" s="57"/>
      <c r="I441" s="50" t="s">
        <v>59</v>
      </c>
      <c r="J441" s="63" t="s">
        <v>935</v>
      </c>
    </row>
    <row r="442" spans="1:10" ht="30.75" customHeight="1" x14ac:dyDescent="0.3">
      <c r="A442" s="52"/>
      <c r="B442" s="53"/>
      <c r="C442" s="54"/>
      <c r="D442" s="54"/>
      <c r="E442" s="55"/>
      <c r="F442" s="56"/>
      <c r="G442" s="61"/>
      <c r="H442" s="57"/>
      <c r="I442" s="50"/>
      <c r="J442" s="55"/>
    </row>
    <row r="443" spans="1:10" ht="70.5" customHeight="1" x14ac:dyDescent="0.3">
      <c r="A443" s="52" t="s">
        <v>879</v>
      </c>
      <c r="B443" s="53" t="s">
        <v>271</v>
      </c>
      <c r="C443" s="54" t="s">
        <v>712</v>
      </c>
      <c r="D443" s="54" t="s">
        <v>713</v>
      </c>
      <c r="E443" s="55" t="s">
        <v>726</v>
      </c>
      <c r="F443" s="56"/>
      <c r="G443" s="57">
        <v>1</v>
      </c>
      <c r="H443" s="57"/>
      <c r="I443" s="50" t="s">
        <v>59</v>
      </c>
      <c r="J443" s="63" t="s">
        <v>935</v>
      </c>
    </row>
    <row r="444" spans="1:10" ht="22.5" customHeight="1" x14ac:dyDescent="0.3">
      <c r="A444" s="52"/>
      <c r="B444" s="53"/>
      <c r="C444" s="54"/>
      <c r="D444" s="54"/>
      <c r="E444" s="55"/>
      <c r="F444" s="56"/>
      <c r="G444" s="61"/>
      <c r="H444" s="57"/>
      <c r="I444" s="50"/>
      <c r="J444" s="55"/>
    </row>
    <row r="445" spans="1:10" ht="70.5" customHeight="1" x14ac:dyDescent="0.3">
      <c r="A445" s="52" t="s">
        <v>880</v>
      </c>
      <c r="B445" s="53" t="s">
        <v>271</v>
      </c>
      <c r="C445" s="54" t="s">
        <v>714</v>
      </c>
      <c r="D445" s="54" t="s">
        <v>715</v>
      </c>
      <c r="E445" s="55" t="s">
        <v>726</v>
      </c>
      <c r="F445" s="56"/>
      <c r="G445" s="57">
        <v>1</v>
      </c>
      <c r="H445" s="57"/>
      <c r="I445" s="50" t="s">
        <v>59</v>
      </c>
      <c r="J445" s="63" t="s">
        <v>935</v>
      </c>
    </row>
    <row r="446" spans="1:10" ht="22.5" customHeight="1" x14ac:dyDescent="0.3">
      <c r="A446" s="52"/>
      <c r="B446" s="53"/>
      <c r="C446" s="54"/>
      <c r="D446" s="54"/>
      <c r="E446" s="55"/>
      <c r="F446" s="56"/>
      <c r="G446" s="61"/>
      <c r="H446" s="57"/>
      <c r="I446" s="50"/>
      <c r="J446" s="55"/>
    </row>
    <row r="447" spans="1:10" ht="70.5" customHeight="1" x14ac:dyDescent="0.3">
      <c r="A447" s="52" t="s">
        <v>881</v>
      </c>
      <c r="B447" s="53" t="s">
        <v>271</v>
      </c>
      <c r="C447" s="54" t="s">
        <v>716</v>
      </c>
      <c r="D447" s="54" t="s">
        <v>717</v>
      </c>
      <c r="E447" s="55" t="s">
        <v>726</v>
      </c>
      <c r="F447" s="56"/>
      <c r="G447" s="57">
        <v>1</v>
      </c>
      <c r="H447" s="57"/>
      <c r="I447" s="50" t="s">
        <v>59</v>
      </c>
      <c r="J447" s="63" t="s">
        <v>935</v>
      </c>
    </row>
    <row r="448" spans="1:10" ht="22.5" customHeight="1" x14ac:dyDescent="0.3">
      <c r="A448" s="52"/>
      <c r="B448" s="53"/>
      <c r="C448" s="54"/>
      <c r="D448" s="54"/>
      <c r="E448" s="55"/>
      <c r="F448" s="56"/>
      <c r="G448" s="61"/>
      <c r="H448" s="57"/>
      <c r="I448" s="50"/>
      <c r="J448" s="55"/>
    </row>
    <row r="449" spans="1:10" ht="70.5" customHeight="1" x14ac:dyDescent="0.3">
      <c r="A449" s="52" t="s">
        <v>882</v>
      </c>
      <c r="B449" s="53" t="s">
        <v>271</v>
      </c>
      <c r="C449" s="54" t="s">
        <v>718</v>
      </c>
      <c r="D449" s="54" t="s">
        <v>719</v>
      </c>
      <c r="E449" s="55" t="s">
        <v>726</v>
      </c>
      <c r="F449" s="56"/>
      <c r="G449" s="57">
        <v>1</v>
      </c>
      <c r="H449" s="57"/>
      <c r="I449" s="50" t="s">
        <v>59</v>
      </c>
      <c r="J449" s="63" t="s">
        <v>935</v>
      </c>
    </row>
    <row r="450" spans="1:10" ht="22.5" customHeight="1" x14ac:dyDescent="0.3">
      <c r="A450" s="52"/>
      <c r="B450" s="53"/>
      <c r="C450" s="54"/>
      <c r="D450" s="54"/>
      <c r="E450" s="55"/>
      <c r="F450" s="56"/>
      <c r="G450" s="61"/>
      <c r="H450" s="57"/>
      <c r="I450" s="50"/>
      <c r="J450" s="55"/>
    </row>
    <row r="451" spans="1:10" ht="70.5" customHeight="1" x14ac:dyDescent="0.3">
      <c r="A451" s="52" t="s">
        <v>883</v>
      </c>
      <c r="B451" s="53" t="s">
        <v>271</v>
      </c>
      <c r="C451" s="54" t="s">
        <v>720</v>
      </c>
      <c r="D451" s="54" t="s">
        <v>721</v>
      </c>
      <c r="E451" s="55" t="s">
        <v>726</v>
      </c>
      <c r="F451" s="56"/>
      <c r="G451" s="57">
        <v>1</v>
      </c>
      <c r="H451" s="57"/>
      <c r="I451" s="50" t="s">
        <v>59</v>
      </c>
      <c r="J451" s="63" t="s">
        <v>935</v>
      </c>
    </row>
    <row r="452" spans="1:10" ht="22.5" customHeight="1" x14ac:dyDescent="0.3">
      <c r="A452" s="52"/>
      <c r="B452" s="53"/>
      <c r="C452" s="54"/>
      <c r="D452" s="54"/>
      <c r="E452" s="55"/>
      <c r="F452" s="56"/>
      <c r="G452" s="61"/>
      <c r="H452" s="57"/>
      <c r="I452" s="50"/>
      <c r="J452" s="55"/>
    </row>
    <row r="453" spans="1:10" ht="70.5" customHeight="1" x14ac:dyDescent="0.3">
      <c r="A453" s="52" t="s">
        <v>884</v>
      </c>
      <c r="B453" s="53" t="s">
        <v>271</v>
      </c>
      <c r="C453" s="54" t="s">
        <v>722</v>
      </c>
      <c r="D453" s="54" t="s">
        <v>723</v>
      </c>
      <c r="E453" s="55" t="s">
        <v>726</v>
      </c>
      <c r="F453" s="56"/>
      <c r="G453" s="57">
        <v>1</v>
      </c>
      <c r="H453" s="57"/>
      <c r="I453" s="50" t="s">
        <v>59</v>
      </c>
      <c r="J453" s="63" t="s">
        <v>935</v>
      </c>
    </row>
    <row r="454" spans="1:10" ht="22.5" customHeight="1" x14ac:dyDescent="0.3">
      <c r="A454" s="52"/>
      <c r="B454" s="53"/>
      <c r="C454" s="54"/>
      <c r="D454" s="54"/>
      <c r="E454" s="55"/>
      <c r="F454" s="56"/>
      <c r="G454" s="61"/>
      <c r="H454" s="57"/>
      <c r="I454" s="50"/>
      <c r="J454" s="55"/>
    </row>
    <row r="455" spans="1:10" ht="70.5" customHeight="1" x14ac:dyDescent="0.3">
      <c r="A455" s="52" t="s">
        <v>885</v>
      </c>
      <c r="B455" s="53" t="s">
        <v>94</v>
      </c>
      <c r="C455" s="54" t="s">
        <v>724</v>
      </c>
      <c r="D455" s="54" t="s">
        <v>725</v>
      </c>
      <c r="E455" s="55" t="s">
        <v>726</v>
      </c>
      <c r="F455" s="56"/>
      <c r="G455" s="57">
        <v>1</v>
      </c>
      <c r="H455" s="57"/>
      <c r="I455" s="50" t="s">
        <v>59</v>
      </c>
      <c r="J455" s="63" t="s">
        <v>935</v>
      </c>
    </row>
    <row r="456" spans="1:10" x14ac:dyDescent="0.3">
      <c r="A456" s="52"/>
      <c r="B456" s="53"/>
      <c r="C456" s="54"/>
      <c r="D456" s="54"/>
      <c r="E456" s="55"/>
      <c r="F456" s="56"/>
      <c r="G456" s="61"/>
      <c r="H456" s="57"/>
      <c r="I456" s="50"/>
      <c r="J456" s="55"/>
    </row>
    <row r="457" spans="1:10" ht="102" customHeight="1" x14ac:dyDescent="0.3">
      <c r="A457" s="52" t="s">
        <v>886</v>
      </c>
      <c r="B457" s="53" t="s">
        <v>93</v>
      </c>
      <c r="C457" s="54" t="s">
        <v>493</v>
      </c>
      <c r="D457" s="54" t="s">
        <v>494</v>
      </c>
      <c r="E457" s="55" t="s">
        <v>585</v>
      </c>
      <c r="F457" s="56" t="s">
        <v>554</v>
      </c>
      <c r="G457" s="57">
        <v>1</v>
      </c>
      <c r="H457" s="57"/>
      <c r="I457" s="50" t="s">
        <v>59</v>
      </c>
      <c r="J457" s="58" t="s">
        <v>937</v>
      </c>
    </row>
    <row r="458" spans="1:10" x14ac:dyDescent="0.3">
      <c r="A458" s="52"/>
      <c r="B458" s="53"/>
      <c r="C458" s="54"/>
      <c r="D458" s="54"/>
      <c r="E458" s="55"/>
      <c r="F458" s="56"/>
      <c r="G458" s="61"/>
      <c r="H458" s="57"/>
      <c r="I458" s="54"/>
      <c r="J458" s="58"/>
    </row>
    <row r="459" spans="1:10" ht="102" customHeight="1" x14ac:dyDescent="0.3">
      <c r="A459" s="52" t="s">
        <v>887</v>
      </c>
      <c r="B459" s="53" t="s">
        <v>93</v>
      </c>
      <c r="C459" s="54" t="s">
        <v>495</v>
      </c>
      <c r="D459" s="54" t="s">
        <v>496</v>
      </c>
      <c r="E459" s="55" t="s">
        <v>586</v>
      </c>
      <c r="F459" s="56" t="s">
        <v>555</v>
      </c>
      <c r="G459" s="57">
        <v>1</v>
      </c>
      <c r="H459" s="57"/>
      <c r="I459" s="50" t="s">
        <v>59</v>
      </c>
      <c r="J459" s="58" t="s">
        <v>937</v>
      </c>
    </row>
    <row r="460" spans="1:10" x14ac:dyDescent="0.3">
      <c r="A460" s="52"/>
      <c r="B460" s="53"/>
      <c r="C460" s="54"/>
      <c r="D460" s="54"/>
      <c r="E460" s="55"/>
      <c r="F460" s="56"/>
      <c r="G460" s="61"/>
      <c r="H460" s="57"/>
      <c r="I460" s="54"/>
      <c r="J460" s="58"/>
    </row>
    <row r="461" spans="1:10" ht="102" customHeight="1" x14ac:dyDescent="0.3">
      <c r="A461" s="52" t="s">
        <v>888</v>
      </c>
      <c r="B461" s="53" t="s">
        <v>93</v>
      </c>
      <c r="C461" s="54" t="s">
        <v>497</v>
      </c>
      <c r="D461" s="54" t="s">
        <v>498</v>
      </c>
      <c r="E461" s="55" t="s">
        <v>587</v>
      </c>
      <c r="F461" s="56" t="s">
        <v>556</v>
      </c>
      <c r="G461" s="57">
        <v>1</v>
      </c>
      <c r="H461" s="57"/>
      <c r="I461" s="50" t="s">
        <v>59</v>
      </c>
      <c r="J461" s="58" t="s">
        <v>937</v>
      </c>
    </row>
    <row r="462" spans="1:10" x14ac:dyDescent="0.3">
      <c r="A462" s="52"/>
      <c r="B462" s="53"/>
      <c r="C462" s="54"/>
      <c r="D462" s="54"/>
      <c r="E462" s="55"/>
      <c r="F462" s="56"/>
      <c r="G462" s="61"/>
      <c r="H462" s="57"/>
      <c r="I462" s="54"/>
      <c r="J462" s="58"/>
    </row>
    <row r="463" spans="1:10" ht="102" customHeight="1" x14ac:dyDescent="0.3">
      <c r="A463" s="52" t="s">
        <v>889</v>
      </c>
      <c r="B463" s="53" t="s">
        <v>93</v>
      </c>
      <c r="C463" s="54" t="s">
        <v>499</v>
      </c>
      <c r="D463" s="54" t="s">
        <v>500</v>
      </c>
      <c r="E463" s="55" t="s">
        <v>588</v>
      </c>
      <c r="F463" s="56" t="s">
        <v>557</v>
      </c>
      <c r="G463" s="57">
        <v>1</v>
      </c>
      <c r="H463" s="57"/>
      <c r="I463" s="50" t="s">
        <v>59</v>
      </c>
      <c r="J463" s="58" t="s">
        <v>937</v>
      </c>
    </row>
    <row r="464" spans="1:10" ht="26.25" customHeight="1" x14ac:dyDescent="0.3">
      <c r="A464" s="52"/>
      <c r="B464" s="53"/>
      <c r="C464" s="54"/>
      <c r="D464" s="54"/>
      <c r="E464" s="55"/>
      <c r="F464" s="56"/>
      <c r="G464" s="61"/>
      <c r="H464" s="57"/>
      <c r="I464" s="54"/>
      <c r="J464" s="58"/>
    </row>
    <row r="465" spans="1:10" ht="102" customHeight="1" x14ac:dyDescent="0.3">
      <c r="A465" s="52" t="s">
        <v>890</v>
      </c>
      <c r="B465" s="53" t="s">
        <v>93</v>
      </c>
      <c r="C465" s="54" t="s">
        <v>501</v>
      </c>
      <c r="D465" s="54" t="s">
        <v>502</v>
      </c>
      <c r="E465" s="55" t="s">
        <v>589</v>
      </c>
      <c r="F465" s="56" t="s">
        <v>558</v>
      </c>
      <c r="G465" s="57">
        <v>1</v>
      </c>
      <c r="H465" s="57"/>
      <c r="I465" s="50" t="s">
        <v>59</v>
      </c>
      <c r="J465" s="58" t="s">
        <v>937</v>
      </c>
    </row>
    <row r="466" spans="1:10" x14ac:dyDescent="0.3">
      <c r="A466" s="52"/>
      <c r="B466" s="53"/>
      <c r="C466" s="54"/>
      <c r="D466" s="54"/>
      <c r="E466" s="55"/>
      <c r="F466" s="56"/>
      <c r="G466" s="61"/>
      <c r="H466" s="57"/>
      <c r="I466" s="54"/>
      <c r="J466" s="58"/>
    </row>
    <row r="467" spans="1:10" ht="102" customHeight="1" x14ac:dyDescent="0.3">
      <c r="A467" s="52" t="s">
        <v>891</v>
      </c>
      <c r="B467" s="53" t="s">
        <v>93</v>
      </c>
      <c r="C467" s="54" t="s">
        <v>503</v>
      </c>
      <c r="D467" s="54" t="s">
        <v>504</v>
      </c>
      <c r="E467" s="55" t="s">
        <v>590</v>
      </c>
      <c r="F467" s="56" t="s">
        <v>559</v>
      </c>
      <c r="G467" s="57">
        <v>1</v>
      </c>
      <c r="H467" s="57"/>
      <c r="I467" s="50" t="s">
        <v>59</v>
      </c>
      <c r="J467" s="58" t="s">
        <v>937</v>
      </c>
    </row>
    <row r="468" spans="1:10" x14ac:dyDescent="0.3">
      <c r="A468" s="52"/>
      <c r="B468" s="53"/>
      <c r="C468" s="54"/>
      <c r="D468" s="54"/>
      <c r="E468" s="55"/>
      <c r="F468" s="56"/>
      <c r="G468" s="61"/>
      <c r="H468" s="57"/>
      <c r="I468" s="54"/>
      <c r="J468" s="58"/>
    </row>
    <row r="469" spans="1:10" ht="102" customHeight="1" x14ac:dyDescent="0.3">
      <c r="A469" s="52" t="s">
        <v>892</v>
      </c>
      <c r="B469" s="53" t="s">
        <v>58</v>
      </c>
      <c r="C469" s="54" t="s">
        <v>505</v>
      </c>
      <c r="D469" s="54" t="s">
        <v>506</v>
      </c>
      <c r="E469" s="55" t="s">
        <v>591</v>
      </c>
      <c r="F469" s="56" t="s">
        <v>201</v>
      </c>
      <c r="G469" s="57">
        <v>1</v>
      </c>
      <c r="H469" s="57"/>
      <c r="I469" s="50" t="s">
        <v>59</v>
      </c>
      <c r="J469" s="58" t="s">
        <v>937</v>
      </c>
    </row>
    <row r="470" spans="1:10" x14ac:dyDescent="0.3">
      <c r="A470" s="52"/>
      <c r="B470" s="53"/>
      <c r="C470" s="54"/>
      <c r="D470" s="54"/>
      <c r="E470" s="55"/>
      <c r="F470" s="56"/>
      <c r="G470" s="61"/>
      <c r="H470" s="57"/>
      <c r="I470" s="54"/>
      <c r="J470" s="58"/>
    </row>
    <row r="471" spans="1:10" ht="102" customHeight="1" x14ac:dyDescent="0.3">
      <c r="A471" s="52" t="s">
        <v>893</v>
      </c>
      <c r="B471" s="53" t="s">
        <v>93</v>
      </c>
      <c r="C471" s="54" t="s">
        <v>507</v>
      </c>
      <c r="D471" s="54" t="s">
        <v>508</v>
      </c>
      <c r="E471" s="55" t="s">
        <v>592</v>
      </c>
      <c r="F471" s="56" t="s">
        <v>560</v>
      </c>
      <c r="G471" s="57">
        <v>1</v>
      </c>
      <c r="H471" s="57"/>
      <c r="I471" s="50" t="s">
        <v>59</v>
      </c>
      <c r="J471" s="58" t="s">
        <v>937</v>
      </c>
    </row>
    <row r="472" spans="1:10" x14ac:dyDescent="0.3">
      <c r="A472" s="52"/>
      <c r="B472" s="53"/>
      <c r="C472" s="54"/>
      <c r="D472" s="54"/>
      <c r="E472" s="55"/>
      <c r="F472" s="56"/>
      <c r="G472" s="61"/>
      <c r="H472" s="57"/>
      <c r="I472" s="54"/>
      <c r="J472" s="58"/>
    </row>
    <row r="473" spans="1:10" ht="102" customHeight="1" x14ac:dyDescent="0.3">
      <c r="A473" s="52" t="s">
        <v>894</v>
      </c>
      <c r="B473" s="53" t="s">
        <v>93</v>
      </c>
      <c r="C473" s="54" t="s">
        <v>509</v>
      </c>
      <c r="D473" s="54" t="s">
        <v>510</v>
      </c>
      <c r="E473" s="55" t="s">
        <v>593</v>
      </c>
      <c r="F473" s="56" t="s">
        <v>561</v>
      </c>
      <c r="G473" s="57">
        <v>1</v>
      </c>
      <c r="H473" s="57"/>
      <c r="I473" s="50" t="s">
        <v>59</v>
      </c>
      <c r="J473" s="58" t="s">
        <v>937</v>
      </c>
    </row>
    <row r="474" spans="1:10" x14ac:dyDescent="0.3">
      <c r="A474" s="52"/>
      <c r="B474" s="53"/>
      <c r="C474" s="54"/>
      <c r="D474" s="54"/>
      <c r="E474" s="55"/>
      <c r="F474" s="56"/>
      <c r="G474" s="61"/>
      <c r="H474" s="57"/>
      <c r="I474" s="54"/>
      <c r="J474" s="58"/>
    </row>
    <row r="475" spans="1:10" ht="102" customHeight="1" x14ac:dyDescent="0.3">
      <c r="A475" s="52" t="s">
        <v>895</v>
      </c>
      <c r="B475" s="53" t="s">
        <v>93</v>
      </c>
      <c r="C475" s="54" t="s">
        <v>511</v>
      </c>
      <c r="D475" s="54" t="s">
        <v>512</v>
      </c>
      <c r="E475" s="55" t="s">
        <v>594</v>
      </c>
      <c r="F475" s="56" t="s">
        <v>201</v>
      </c>
      <c r="G475" s="57">
        <v>1</v>
      </c>
      <c r="H475" s="57"/>
      <c r="I475" s="50" t="s">
        <v>59</v>
      </c>
      <c r="J475" s="58" t="s">
        <v>937</v>
      </c>
    </row>
    <row r="476" spans="1:10" x14ac:dyDescent="0.3">
      <c r="A476" s="52"/>
      <c r="B476" s="53"/>
      <c r="C476" s="54"/>
      <c r="D476" s="54"/>
      <c r="E476" s="55"/>
      <c r="F476" s="56"/>
      <c r="G476" s="61"/>
      <c r="H476" s="57"/>
      <c r="I476" s="54"/>
      <c r="J476" s="58"/>
    </row>
    <row r="477" spans="1:10" ht="102" customHeight="1" x14ac:dyDescent="0.3">
      <c r="A477" s="52" t="s">
        <v>896</v>
      </c>
      <c r="B477" s="53" t="s">
        <v>93</v>
      </c>
      <c r="C477" s="54" t="s">
        <v>513</v>
      </c>
      <c r="D477" s="54" t="s">
        <v>514</v>
      </c>
      <c r="E477" s="55" t="s">
        <v>595</v>
      </c>
      <c r="F477" s="56" t="s">
        <v>562</v>
      </c>
      <c r="G477" s="57">
        <v>1</v>
      </c>
      <c r="H477" s="57"/>
      <c r="I477" s="50" t="s">
        <v>59</v>
      </c>
      <c r="J477" s="58" t="s">
        <v>937</v>
      </c>
    </row>
    <row r="478" spans="1:10" x14ac:dyDescent="0.3">
      <c r="A478" s="52"/>
      <c r="B478" s="53"/>
      <c r="C478" s="54"/>
      <c r="D478" s="54"/>
      <c r="E478" s="55"/>
      <c r="F478" s="56"/>
      <c r="G478" s="61"/>
      <c r="H478" s="57"/>
      <c r="I478" s="54"/>
      <c r="J478" s="58"/>
    </row>
    <row r="479" spans="1:10" ht="102" customHeight="1" x14ac:dyDescent="0.3">
      <c r="A479" s="52" t="s">
        <v>897</v>
      </c>
      <c r="B479" s="53" t="s">
        <v>93</v>
      </c>
      <c r="C479" s="54" t="s">
        <v>515</v>
      </c>
      <c r="D479" s="54" t="s">
        <v>516</v>
      </c>
      <c r="E479" s="55" t="s">
        <v>596</v>
      </c>
      <c r="F479" s="56" t="s">
        <v>563</v>
      </c>
      <c r="G479" s="57">
        <v>1</v>
      </c>
      <c r="H479" s="57"/>
      <c r="I479" s="50" t="s">
        <v>59</v>
      </c>
      <c r="J479" s="58" t="s">
        <v>937</v>
      </c>
    </row>
    <row r="480" spans="1:10" x14ac:dyDescent="0.3">
      <c r="A480" s="52"/>
      <c r="B480" s="53"/>
      <c r="C480" s="54"/>
      <c r="D480" s="54"/>
      <c r="E480" s="55"/>
      <c r="F480" s="56"/>
      <c r="G480" s="61"/>
      <c r="H480" s="57"/>
      <c r="I480" s="54"/>
      <c r="J480" s="58"/>
    </row>
    <row r="481" spans="1:10" ht="102" customHeight="1" x14ac:dyDescent="0.3">
      <c r="A481" s="52" t="s">
        <v>898</v>
      </c>
      <c r="B481" s="53" t="s">
        <v>94</v>
      </c>
      <c r="C481" s="54" t="s">
        <v>517</v>
      </c>
      <c r="D481" s="54" t="s">
        <v>518</v>
      </c>
      <c r="E481" s="55" t="s">
        <v>597</v>
      </c>
      <c r="F481" s="56" t="s">
        <v>564</v>
      </c>
      <c r="G481" s="57">
        <v>1</v>
      </c>
      <c r="H481" s="57"/>
      <c r="I481" s="50" t="s">
        <v>59</v>
      </c>
      <c r="J481" s="58" t="s">
        <v>937</v>
      </c>
    </row>
    <row r="482" spans="1:10" x14ac:dyDescent="0.3">
      <c r="A482" s="52"/>
      <c r="B482" s="53"/>
      <c r="C482" s="54"/>
      <c r="D482" s="54"/>
      <c r="E482" s="55"/>
      <c r="F482" s="56"/>
      <c r="G482" s="61"/>
      <c r="H482" s="57"/>
      <c r="I482" s="54"/>
      <c r="J482" s="58"/>
    </row>
    <row r="483" spans="1:10" ht="102" customHeight="1" x14ac:dyDescent="0.3">
      <c r="A483" s="52" t="s">
        <v>899</v>
      </c>
      <c r="B483" s="53" t="s">
        <v>93</v>
      </c>
      <c r="C483" s="54" t="s">
        <v>519</v>
      </c>
      <c r="D483" s="54" t="s">
        <v>520</v>
      </c>
      <c r="E483" s="55" t="s">
        <v>597</v>
      </c>
      <c r="F483" s="56" t="s">
        <v>565</v>
      </c>
      <c r="G483" s="57">
        <v>1</v>
      </c>
      <c r="H483" s="57"/>
      <c r="I483" s="50" t="s">
        <v>59</v>
      </c>
      <c r="J483" s="58" t="s">
        <v>937</v>
      </c>
    </row>
    <row r="484" spans="1:10" x14ac:dyDescent="0.3">
      <c r="A484" s="52"/>
      <c r="B484" s="53"/>
      <c r="C484" s="54"/>
      <c r="D484" s="54"/>
      <c r="E484" s="55"/>
      <c r="F484" s="56"/>
      <c r="G484" s="61"/>
      <c r="H484" s="57"/>
      <c r="I484" s="54"/>
      <c r="J484" s="58"/>
    </row>
    <row r="485" spans="1:10" ht="102" customHeight="1" x14ac:dyDescent="0.3">
      <c r="A485" s="52" t="s">
        <v>900</v>
      </c>
      <c r="B485" s="53" t="s">
        <v>93</v>
      </c>
      <c r="C485" s="54" t="s">
        <v>521</v>
      </c>
      <c r="D485" s="54" t="s">
        <v>522</v>
      </c>
      <c r="E485" s="55" t="s">
        <v>597</v>
      </c>
      <c r="F485" s="56" t="s">
        <v>566</v>
      </c>
      <c r="G485" s="57">
        <v>1</v>
      </c>
      <c r="H485" s="57"/>
      <c r="I485" s="50" t="s">
        <v>59</v>
      </c>
      <c r="J485" s="58" t="s">
        <v>937</v>
      </c>
    </row>
    <row r="486" spans="1:10" x14ac:dyDescent="0.3">
      <c r="A486" s="52"/>
      <c r="B486" s="53"/>
      <c r="C486" s="54"/>
      <c r="D486" s="54"/>
      <c r="E486" s="55"/>
      <c r="F486" s="56"/>
      <c r="G486" s="61"/>
      <c r="H486" s="57"/>
      <c r="I486" s="54"/>
      <c r="J486" s="58"/>
    </row>
    <row r="487" spans="1:10" ht="102" customHeight="1" x14ac:dyDescent="0.3">
      <c r="A487" s="52" t="s">
        <v>901</v>
      </c>
      <c r="B487" s="53" t="s">
        <v>93</v>
      </c>
      <c r="C487" s="54" t="s">
        <v>523</v>
      </c>
      <c r="D487" s="54" t="s">
        <v>524</v>
      </c>
      <c r="E487" s="55" t="s">
        <v>598</v>
      </c>
      <c r="F487" s="56" t="s">
        <v>567</v>
      </c>
      <c r="G487" s="57">
        <v>1</v>
      </c>
      <c r="H487" s="57"/>
      <c r="I487" s="50" t="s">
        <v>59</v>
      </c>
      <c r="J487" s="58" t="s">
        <v>937</v>
      </c>
    </row>
    <row r="488" spans="1:10" x14ac:dyDescent="0.3">
      <c r="A488" s="52"/>
      <c r="B488" s="53"/>
      <c r="C488" s="54"/>
      <c r="D488" s="54"/>
      <c r="E488" s="55"/>
      <c r="F488" s="56"/>
      <c r="G488" s="61"/>
      <c r="H488" s="57"/>
      <c r="I488" s="54"/>
      <c r="J488" s="58"/>
    </row>
    <row r="489" spans="1:10" ht="102" customHeight="1" x14ac:dyDescent="0.3">
      <c r="A489" s="52" t="s">
        <v>902</v>
      </c>
      <c r="B489" s="53" t="s">
        <v>94</v>
      </c>
      <c r="C489" s="54" t="s">
        <v>525</v>
      </c>
      <c r="D489" s="54" t="s">
        <v>526</v>
      </c>
      <c r="E489" s="55" t="s">
        <v>599</v>
      </c>
      <c r="F489" s="56" t="s">
        <v>568</v>
      </c>
      <c r="G489" s="57">
        <v>1</v>
      </c>
      <c r="H489" s="57"/>
      <c r="I489" s="50" t="s">
        <v>59</v>
      </c>
      <c r="J489" s="58" t="s">
        <v>937</v>
      </c>
    </row>
    <row r="490" spans="1:10" x14ac:dyDescent="0.3">
      <c r="A490" s="52"/>
      <c r="B490" s="53"/>
      <c r="C490" s="54"/>
      <c r="D490" s="54"/>
      <c r="E490" s="55"/>
      <c r="F490" s="56"/>
      <c r="G490" s="61"/>
      <c r="H490" s="57"/>
      <c r="I490" s="54"/>
      <c r="J490" s="58"/>
    </row>
    <row r="491" spans="1:10" ht="102" customHeight="1" x14ac:dyDescent="0.3">
      <c r="A491" s="52" t="s">
        <v>903</v>
      </c>
      <c r="B491" s="53" t="s">
        <v>58</v>
      </c>
      <c r="C491" s="54" t="s">
        <v>527</v>
      </c>
      <c r="D491" s="54" t="s">
        <v>528</v>
      </c>
      <c r="E491" s="55" t="s">
        <v>600</v>
      </c>
      <c r="F491" s="56" t="s">
        <v>569</v>
      </c>
      <c r="G491" s="57">
        <v>1</v>
      </c>
      <c r="H491" s="57"/>
      <c r="I491" s="50" t="s">
        <v>59</v>
      </c>
      <c r="J491" s="58" t="s">
        <v>937</v>
      </c>
    </row>
    <row r="492" spans="1:10" x14ac:dyDescent="0.3">
      <c r="A492" s="52"/>
      <c r="B492" s="53"/>
      <c r="C492" s="54"/>
      <c r="D492" s="54"/>
      <c r="E492" s="55"/>
      <c r="F492" s="56"/>
      <c r="G492" s="61"/>
      <c r="H492" s="57"/>
      <c r="I492" s="54"/>
      <c r="J492" s="58"/>
    </row>
    <row r="493" spans="1:10" ht="102" customHeight="1" x14ac:dyDescent="0.3">
      <c r="A493" s="52" t="s">
        <v>904</v>
      </c>
      <c r="B493" s="53" t="s">
        <v>93</v>
      </c>
      <c r="C493" s="54" t="s">
        <v>529</v>
      </c>
      <c r="D493" s="54" t="s">
        <v>530</v>
      </c>
      <c r="E493" s="55" t="s">
        <v>601</v>
      </c>
      <c r="F493" s="56" t="s">
        <v>570</v>
      </c>
      <c r="G493" s="57">
        <v>1</v>
      </c>
      <c r="H493" s="57"/>
      <c r="I493" s="50" t="s">
        <v>59</v>
      </c>
      <c r="J493" s="58" t="s">
        <v>937</v>
      </c>
    </row>
    <row r="494" spans="1:10" x14ac:dyDescent="0.3">
      <c r="A494" s="52"/>
      <c r="B494" s="53"/>
      <c r="C494" s="54"/>
      <c r="D494" s="54"/>
      <c r="E494" s="55"/>
      <c r="F494" s="56"/>
      <c r="G494" s="61"/>
      <c r="H494" s="57"/>
      <c r="I494" s="54"/>
      <c r="J494" s="58"/>
    </row>
    <row r="495" spans="1:10" ht="102" customHeight="1" x14ac:dyDescent="0.3">
      <c r="A495" s="52" t="s">
        <v>905</v>
      </c>
      <c r="B495" s="53" t="s">
        <v>58</v>
      </c>
      <c r="C495" s="54" t="s">
        <v>531</v>
      </c>
      <c r="D495" s="54" t="s">
        <v>532</v>
      </c>
      <c r="E495" s="55" t="s">
        <v>602</v>
      </c>
      <c r="F495" s="56" t="s">
        <v>571</v>
      </c>
      <c r="G495" s="57">
        <v>1</v>
      </c>
      <c r="H495" s="57"/>
      <c r="I495" s="50" t="s">
        <v>59</v>
      </c>
      <c r="J495" s="58" t="s">
        <v>937</v>
      </c>
    </row>
    <row r="496" spans="1:10" x14ac:dyDescent="0.3">
      <c r="A496" s="52"/>
      <c r="B496" s="53"/>
      <c r="C496" s="54"/>
      <c r="D496" s="54"/>
      <c r="E496" s="55"/>
      <c r="F496" s="56"/>
      <c r="G496" s="61"/>
      <c r="H496" s="57"/>
      <c r="I496" s="54"/>
      <c r="J496" s="58"/>
    </row>
    <row r="497" spans="1:10" ht="102" customHeight="1" x14ac:dyDescent="0.3">
      <c r="A497" s="52" t="s">
        <v>906</v>
      </c>
      <c r="B497" s="53" t="s">
        <v>94</v>
      </c>
      <c r="C497" s="54" t="s">
        <v>533</v>
      </c>
      <c r="D497" s="54" t="s">
        <v>534</v>
      </c>
      <c r="E497" s="55" t="s">
        <v>597</v>
      </c>
      <c r="F497" s="56" t="s">
        <v>572</v>
      </c>
      <c r="G497" s="57">
        <v>1</v>
      </c>
      <c r="H497" s="57"/>
      <c r="I497" s="50" t="s">
        <v>59</v>
      </c>
      <c r="J497" s="58" t="s">
        <v>937</v>
      </c>
    </row>
    <row r="498" spans="1:10" x14ac:dyDescent="0.3">
      <c r="A498" s="52"/>
      <c r="B498" s="53"/>
      <c r="C498" s="54"/>
      <c r="D498" s="54"/>
      <c r="E498" s="55"/>
      <c r="F498" s="56"/>
      <c r="G498" s="61"/>
      <c r="H498" s="57"/>
      <c r="I498" s="54"/>
      <c r="J498" s="58"/>
    </row>
    <row r="499" spans="1:10" ht="102" customHeight="1" x14ac:dyDescent="0.3">
      <c r="A499" s="52" t="s">
        <v>907</v>
      </c>
      <c r="B499" s="53" t="s">
        <v>94</v>
      </c>
      <c r="C499" s="54" t="s">
        <v>535</v>
      </c>
      <c r="D499" s="54" t="s">
        <v>536</v>
      </c>
      <c r="E499" s="55" t="s">
        <v>597</v>
      </c>
      <c r="F499" s="56" t="s">
        <v>573</v>
      </c>
      <c r="G499" s="57">
        <v>1</v>
      </c>
      <c r="H499" s="57"/>
      <c r="I499" s="50" t="s">
        <v>59</v>
      </c>
      <c r="J499" s="58" t="s">
        <v>937</v>
      </c>
    </row>
    <row r="500" spans="1:10" x14ac:dyDescent="0.3">
      <c r="A500" s="52"/>
      <c r="B500" s="53"/>
      <c r="C500" s="54"/>
      <c r="D500" s="54"/>
      <c r="E500" s="55"/>
      <c r="F500" s="56"/>
      <c r="G500" s="61"/>
      <c r="H500" s="57"/>
      <c r="I500" s="54"/>
      <c r="J500" s="58"/>
    </row>
    <row r="501" spans="1:10" ht="102" customHeight="1" x14ac:dyDescent="0.3">
      <c r="A501" s="52" t="s">
        <v>908</v>
      </c>
      <c r="B501" s="53" t="s">
        <v>93</v>
      </c>
      <c r="C501" s="54" t="s">
        <v>537</v>
      </c>
      <c r="D501" s="54" t="s">
        <v>538</v>
      </c>
      <c r="E501" s="55" t="s">
        <v>603</v>
      </c>
      <c r="F501" s="56" t="s">
        <v>574</v>
      </c>
      <c r="G501" s="57">
        <v>1</v>
      </c>
      <c r="H501" s="57"/>
      <c r="I501" s="50" t="s">
        <v>59</v>
      </c>
      <c r="J501" s="58" t="s">
        <v>937</v>
      </c>
    </row>
    <row r="502" spans="1:10" x14ac:dyDescent="0.3">
      <c r="A502" s="52"/>
      <c r="B502" s="53"/>
      <c r="C502" s="54"/>
      <c r="D502" s="54"/>
      <c r="E502" s="55"/>
      <c r="F502" s="56"/>
      <c r="G502" s="61"/>
      <c r="H502" s="57"/>
      <c r="I502" s="54"/>
      <c r="J502" s="58"/>
    </row>
    <row r="503" spans="1:10" ht="102" customHeight="1" x14ac:dyDescent="0.3">
      <c r="A503" s="52" t="s">
        <v>909</v>
      </c>
      <c r="B503" s="53" t="s">
        <v>93</v>
      </c>
      <c r="C503" s="54" t="s">
        <v>539</v>
      </c>
      <c r="D503" s="54" t="s">
        <v>540</v>
      </c>
      <c r="E503" s="55" t="s">
        <v>597</v>
      </c>
      <c r="F503" s="56" t="s">
        <v>575</v>
      </c>
      <c r="G503" s="57">
        <v>1</v>
      </c>
      <c r="H503" s="57"/>
      <c r="I503" s="50" t="s">
        <v>59</v>
      </c>
      <c r="J503" s="58" t="s">
        <v>937</v>
      </c>
    </row>
    <row r="504" spans="1:10" x14ac:dyDescent="0.3">
      <c r="A504" s="52"/>
      <c r="B504" s="53"/>
      <c r="C504" s="54"/>
      <c r="D504" s="54"/>
      <c r="E504" s="55"/>
      <c r="F504" s="56"/>
      <c r="G504" s="61"/>
      <c r="H504" s="57"/>
      <c r="I504" s="54"/>
      <c r="J504" s="58"/>
    </row>
    <row r="505" spans="1:10" ht="102" customHeight="1" x14ac:dyDescent="0.3">
      <c r="A505" s="52" t="s">
        <v>910</v>
      </c>
      <c r="B505" s="53" t="s">
        <v>58</v>
      </c>
      <c r="C505" s="54" t="s">
        <v>541</v>
      </c>
      <c r="D505" s="54" t="s">
        <v>542</v>
      </c>
      <c r="E505" s="55" t="s">
        <v>604</v>
      </c>
      <c r="F505" s="56" t="s">
        <v>576</v>
      </c>
      <c r="G505" s="57">
        <v>1</v>
      </c>
      <c r="H505" s="57"/>
      <c r="I505" s="50" t="s">
        <v>59</v>
      </c>
      <c r="J505" s="58" t="s">
        <v>937</v>
      </c>
    </row>
    <row r="506" spans="1:10" x14ac:dyDescent="0.3">
      <c r="A506" s="52"/>
      <c r="B506" s="53"/>
      <c r="C506" s="54"/>
      <c r="D506" s="54"/>
      <c r="E506" s="55"/>
      <c r="F506" s="56"/>
      <c r="G506" s="61"/>
      <c r="H506" s="57"/>
      <c r="I506" s="54"/>
      <c r="J506" s="58"/>
    </row>
    <row r="507" spans="1:10" ht="102" customHeight="1" x14ac:dyDescent="0.3">
      <c r="A507" s="52" t="s">
        <v>911</v>
      </c>
      <c r="B507" s="53" t="s">
        <v>93</v>
      </c>
      <c r="C507" s="54" t="s">
        <v>492</v>
      </c>
      <c r="D507" s="54" t="s">
        <v>543</v>
      </c>
      <c r="E507" s="55" t="s">
        <v>597</v>
      </c>
      <c r="F507" s="56" t="s">
        <v>577</v>
      </c>
      <c r="G507" s="57">
        <v>1</v>
      </c>
      <c r="H507" s="57"/>
      <c r="I507" s="50" t="s">
        <v>59</v>
      </c>
      <c r="J507" s="58" t="s">
        <v>937</v>
      </c>
    </row>
    <row r="508" spans="1:10" x14ac:dyDescent="0.3">
      <c r="A508" s="52"/>
      <c r="B508" s="53"/>
      <c r="C508" s="54"/>
      <c r="D508" s="54"/>
      <c r="E508" s="55"/>
      <c r="F508" s="56"/>
      <c r="G508" s="61"/>
      <c r="H508" s="57"/>
      <c r="I508" s="54"/>
      <c r="J508" s="58"/>
    </row>
    <row r="509" spans="1:10" ht="102" customHeight="1" x14ac:dyDescent="0.3">
      <c r="A509" s="52" t="s">
        <v>912</v>
      </c>
      <c r="B509" s="53" t="s">
        <v>93</v>
      </c>
      <c r="C509" s="54" t="s">
        <v>544</v>
      </c>
      <c r="D509" s="54" t="s">
        <v>545</v>
      </c>
      <c r="E509" s="55" t="s">
        <v>605</v>
      </c>
      <c r="F509" s="56" t="s">
        <v>578</v>
      </c>
      <c r="G509" s="57">
        <v>1</v>
      </c>
      <c r="H509" s="57"/>
      <c r="I509" s="50" t="s">
        <v>59</v>
      </c>
      <c r="J509" s="58" t="s">
        <v>937</v>
      </c>
    </row>
    <row r="510" spans="1:10" x14ac:dyDescent="0.3">
      <c r="A510" s="52"/>
      <c r="B510" s="53"/>
      <c r="C510" s="54"/>
      <c r="D510" s="54"/>
      <c r="E510" s="55"/>
      <c r="F510" s="56"/>
      <c r="G510" s="61"/>
      <c r="H510" s="57"/>
      <c r="I510" s="54"/>
      <c r="J510" s="58"/>
    </row>
    <row r="511" spans="1:10" ht="102" customHeight="1" x14ac:dyDescent="0.3">
      <c r="A511" s="52" t="s">
        <v>913</v>
      </c>
      <c r="B511" s="53" t="s">
        <v>93</v>
      </c>
      <c r="C511" s="54" t="s">
        <v>546</v>
      </c>
      <c r="D511" s="54" t="s">
        <v>547</v>
      </c>
      <c r="E511" s="55" t="s">
        <v>605</v>
      </c>
      <c r="F511" s="56" t="s">
        <v>579</v>
      </c>
      <c r="G511" s="57">
        <v>1</v>
      </c>
      <c r="H511" s="57"/>
      <c r="I511" s="50" t="s">
        <v>59</v>
      </c>
      <c r="J511" s="58" t="s">
        <v>937</v>
      </c>
    </row>
    <row r="512" spans="1:10" x14ac:dyDescent="0.3">
      <c r="A512" s="52"/>
      <c r="B512" s="53"/>
      <c r="C512" s="54"/>
      <c r="D512" s="54"/>
      <c r="E512" s="55"/>
      <c r="F512" s="56"/>
      <c r="G512" s="61"/>
      <c r="H512" s="57"/>
      <c r="I512" s="54"/>
      <c r="J512" s="58"/>
    </row>
    <row r="513" spans="1:10" ht="102" customHeight="1" x14ac:dyDescent="0.3">
      <c r="A513" s="52" t="s">
        <v>914</v>
      </c>
      <c r="B513" s="53" t="s">
        <v>58</v>
      </c>
      <c r="C513" s="54" t="s">
        <v>548</v>
      </c>
      <c r="D513" s="54" t="s">
        <v>549</v>
      </c>
      <c r="E513" s="55" t="s">
        <v>605</v>
      </c>
      <c r="F513" s="56" t="s">
        <v>580</v>
      </c>
      <c r="G513" s="57">
        <v>1</v>
      </c>
      <c r="H513" s="57"/>
      <c r="I513" s="50" t="s">
        <v>59</v>
      </c>
      <c r="J513" s="58" t="s">
        <v>937</v>
      </c>
    </row>
    <row r="514" spans="1:10" x14ac:dyDescent="0.3">
      <c r="A514" s="52"/>
      <c r="B514" s="53"/>
      <c r="C514" s="54"/>
      <c r="D514" s="54"/>
      <c r="E514" s="55"/>
      <c r="F514" s="56"/>
      <c r="G514" s="61"/>
      <c r="H514" s="57"/>
      <c r="I514" s="54"/>
      <c r="J514" s="58"/>
    </row>
    <row r="515" spans="1:10" ht="102" customHeight="1" x14ac:dyDescent="0.3">
      <c r="A515" s="52" t="s">
        <v>915</v>
      </c>
      <c r="B515" s="53" t="s">
        <v>93</v>
      </c>
      <c r="C515" s="54" t="s">
        <v>550</v>
      </c>
      <c r="D515" s="54" t="s">
        <v>551</v>
      </c>
      <c r="E515" s="55" t="s">
        <v>606</v>
      </c>
      <c r="F515" s="56" t="s">
        <v>581</v>
      </c>
      <c r="G515" s="57">
        <v>1</v>
      </c>
      <c r="H515" s="57"/>
      <c r="I515" s="50" t="s">
        <v>59</v>
      </c>
      <c r="J515" s="58" t="s">
        <v>937</v>
      </c>
    </row>
    <row r="516" spans="1:10" x14ac:dyDescent="0.3">
      <c r="A516" s="52"/>
      <c r="B516" s="53"/>
      <c r="C516" s="54"/>
      <c r="D516" s="54"/>
      <c r="E516" s="55"/>
      <c r="F516" s="56"/>
      <c r="G516" s="61"/>
      <c r="H516" s="57"/>
      <c r="I516" s="54"/>
      <c r="J516" s="58"/>
    </row>
    <row r="517" spans="1:10" ht="102" customHeight="1" x14ac:dyDescent="0.3">
      <c r="A517" s="52" t="s">
        <v>916</v>
      </c>
      <c r="B517" s="53" t="s">
        <v>93</v>
      </c>
      <c r="C517" s="54" t="s">
        <v>490</v>
      </c>
      <c r="D517" s="54" t="s">
        <v>491</v>
      </c>
      <c r="E517" s="55" t="s">
        <v>605</v>
      </c>
      <c r="F517" s="56" t="s">
        <v>582</v>
      </c>
      <c r="G517" s="57">
        <v>1</v>
      </c>
      <c r="H517" s="57"/>
      <c r="I517" s="50" t="s">
        <v>59</v>
      </c>
      <c r="J517" s="58" t="s">
        <v>937</v>
      </c>
    </row>
    <row r="518" spans="1:10" x14ac:dyDescent="0.3">
      <c r="A518" s="52"/>
      <c r="B518" s="53"/>
      <c r="C518" s="54"/>
      <c r="D518" s="54"/>
      <c r="E518" s="55"/>
      <c r="F518" s="56"/>
      <c r="G518" s="61"/>
      <c r="H518" s="57"/>
      <c r="I518" s="54"/>
      <c r="J518" s="58"/>
    </row>
    <row r="519" spans="1:10" ht="102" customHeight="1" x14ac:dyDescent="0.3">
      <c r="A519" s="52" t="s">
        <v>917</v>
      </c>
      <c r="B519" s="53" t="s">
        <v>58</v>
      </c>
      <c r="C519" s="54" t="s">
        <v>552</v>
      </c>
      <c r="D519" s="54" t="s">
        <v>553</v>
      </c>
      <c r="E519" s="55" t="s">
        <v>584</v>
      </c>
      <c r="F519" s="56" t="s">
        <v>583</v>
      </c>
      <c r="G519" s="57">
        <v>1</v>
      </c>
      <c r="H519" s="57"/>
      <c r="I519" s="50" t="s">
        <v>59</v>
      </c>
      <c r="J519" s="58" t="s">
        <v>937</v>
      </c>
    </row>
    <row r="520" spans="1:10" x14ac:dyDescent="0.3">
      <c r="A520" s="52"/>
      <c r="B520" s="53"/>
      <c r="C520" s="54"/>
      <c r="D520" s="54"/>
      <c r="E520" s="55"/>
      <c r="F520" s="56"/>
      <c r="G520" s="61"/>
      <c r="H520" s="57"/>
      <c r="I520" s="54"/>
      <c r="J520" s="58"/>
    </row>
    <row r="521" spans="1:10" ht="46" x14ac:dyDescent="0.3">
      <c r="A521" s="52" t="s">
        <v>918</v>
      </c>
      <c r="B521" s="53" t="s">
        <v>93</v>
      </c>
      <c r="C521" s="54" t="s">
        <v>607</v>
      </c>
      <c r="D521" s="54" t="s">
        <v>608</v>
      </c>
      <c r="E521" s="55" t="s">
        <v>985</v>
      </c>
      <c r="F521" s="56">
        <v>989198628</v>
      </c>
      <c r="G521" s="57">
        <v>1</v>
      </c>
      <c r="H521" s="57"/>
      <c r="I521" s="50" t="s">
        <v>59</v>
      </c>
      <c r="J521" s="58" t="s">
        <v>938</v>
      </c>
    </row>
    <row r="522" spans="1:10" x14ac:dyDescent="0.3">
      <c r="A522" s="52"/>
      <c r="B522" s="53"/>
      <c r="C522" s="54"/>
      <c r="D522" s="54"/>
      <c r="E522" s="55"/>
      <c r="F522" s="56"/>
      <c r="G522" s="61"/>
      <c r="H522" s="57"/>
      <c r="I522" s="54"/>
      <c r="J522" s="58"/>
    </row>
    <row r="523" spans="1:10" ht="46" x14ac:dyDescent="0.3">
      <c r="A523" s="52" t="s">
        <v>919</v>
      </c>
      <c r="B523" s="53" t="s">
        <v>93</v>
      </c>
      <c r="C523" s="54" t="s">
        <v>609</v>
      </c>
      <c r="D523" s="54" t="s">
        <v>610</v>
      </c>
      <c r="E523" s="55" t="s">
        <v>984</v>
      </c>
      <c r="F523" s="56">
        <v>898302271</v>
      </c>
      <c r="G523" s="57">
        <v>1</v>
      </c>
      <c r="H523" s="57"/>
      <c r="I523" s="50" t="s">
        <v>59</v>
      </c>
      <c r="J523" s="58" t="s">
        <v>938</v>
      </c>
    </row>
    <row r="524" spans="1:10" x14ac:dyDescent="0.3">
      <c r="A524" s="52"/>
      <c r="B524" s="53"/>
      <c r="C524" s="54"/>
      <c r="D524" s="54"/>
      <c r="E524" s="55"/>
      <c r="F524" s="56"/>
      <c r="G524" s="61"/>
      <c r="H524" s="57"/>
      <c r="I524" s="54"/>
      <c r="J524" s="58"/>
    </row>
    <row r="525" spans="1:10" ht="46" x14ac:dyDescent="0.3">
      <c r="A525" s="52" t="s">
        <v>920</v>
      </c>
      <c r="B525" s="53" t="s">
        <v>93</v>
      </c>
      <c r="C525" s="54" t="s">
        <v>611</v>
      </c>
      <c r="D525" s="54" t="s">
        <v>612</v>
      </c>
      <c r="E525" s="55" t="s">
        <v>983</v>
      </c>
      <c r="F525" s="56">
        <v>925811403</v>
      </c>
      <c r="G525" s="57">
        <v>1</v>
      </c>
      <c r="H525" s="57"/>
      <c r="I525" s="50" t="s">
        <v>59</v>
      </c>
      <c r="J525" s="58" t="s">
        <v>938</v>
      </c>
    </row>
    <row r="526" spans="1:10" x14ac:dyDescent="0.3">
      <c r="A526" s="52"/>
      <c r="B526" s="53"/>
      <c r="C526" s="54"/>
      <c r="D526" s="54"/>
      <c r="E526" s="55"/>
      <c r="F526" s="56"/>
      <c r="G526" s="61"/>
      <c r="H526" s="57"/>
      <c r="I526" s="54"/>
      <c r="J526" s="58"/>
    </row>
    <row r="527" spans="1:10" ht="46" x14ac:dyDescent="0.3">
      <c r="A527" s="52" t="s">
        <v>921</v>
      </c>
      <c r="B527" s="53" t="s">
        <v>58</v>
      </c>
      <c r="C527" s="54" t="s">
        <v>613</v>
      </c>
      <c r="D527" s="54" t="s">
        <v>614</v>
      </c>
      <c r="E527" s="55" t="s">
        <v>982</v>
      </c>
      <c r="F527" s="56">
        <v>615984464</v>
      </c>
      <c r="G527" s="57">
        <v>1</v>
      </c>
      <c r="H527" s="57"/>
      <c r="I527" s="50" t="s">
        <v>59</v>
      </c>
      <c r="J527" s="58" t="s">
        <v>938</v>
      </c>
    </row>
    <row r="528" spans="1:10" x14ac:dyDescent="0.3">
      <c r="A528" s="52"/>
      <c r="B528" s="53"/>
      <c r="C528" s="54"/>
      <c r="D528" s="54"/>
      <c r="E528" s="55"/>
      <c r="F528" s="56"/>
      <c r="G528" s="61"/>
      <c r="H528" s="57"/>
      <c r="I528" s="54"/>
      <c r="J528" s="58"/>
    </row>
    <row r="529" spans="1:10" ht="46" x14ac:dyDescent="0.3">
      <c r="A529" s="52" t="s">
        <v>922</v>
      </c>
      <c r="B529" s="53" t="s">
        <v>93</v>
      </c>
      <c r="C529" s="54" t="s">
        <v>615</v>
      </c>
      <c r="D529" s="54" t="s">
        <v>616</v>
      </c>
      <c r="E529" s="55" t="s">
        <v>981</v>
      </c>
      <c r="F529" s="56">
        <v>808821413</v>
      </c>
      <c r="G529" s="57">
        <v>1</v>
      </c>
      <c r="H529" s="57"/>
      <c r="I529" s="50" t="s">
        <v>59</v>
      </c>
      <c r="J529" s="58" t="s">
        <v>938</v>
      </c>
    </row>
    <row r="530" spans="1:10" x14ac:dyDescent="0.3">
      <c r="A530" s="52"/>
      <c r="B530" s="53"/>
      <c r="C530" s="54"/>
      <c r="D530" s="54"/>
      <c r="E530" s="55"/>
      <c r="F530" s="56"/>
      <c r="G530" s="61"/>
      <c r="H530" s="57"/>
      <c r="I530" s="54"/>
      <c r="J530" s="58"/>
    </row>
    <row r="531" spans="1:10" ht="46" x14ac:dyDescent="0.3">
      <c r="A531" s="52" t="s">
        <v>923</v>
      </c>
      <c r="B531" s="53" t="s">
        <v>94</v>
      </c>
      <c r="C531" s="54" t="s">
        <v>617</v>
      </c>
      <c r="D531" s="54" t="s">
        <v>618</v>
      </c>
      <c r="E531" s="55" t="s">
        <v>970</v>
      </c>
      <c r="F531" s="56">
        <v>932901079</v>
      </c>
      <c r="G531" s="57">
        <v>1</v>
      </c>
      <c r="H531" s="57"/>
      <c r="I531" s="50" t="s">
        <v>59</v>
      </c>
      <c r="J531" s="58" t="s">
        <v>938</v>
      </c>
    </row>
    <row r="532" spans="1:10" x14ac:dyDescent="0.3">
      <c r="A532" s="52"/>
      <c r="B532" s="53"/>
      <c r="C532" s="54"/>
      <c r="D532" s="54"/>
      <c r="E532" s="55"/>
      <c r="F532" s="56"/>
      <c r="G532" s="61"/>
      <c r="H532" s="57"/>
      <c r="I532" s="54"/>
      <c r="J532" s="58"/>
    </row>
    <row r="533" spans="1:10" ht="46" x14ac:dyDescent="0.3">
      <c r="A533" s="52" t="s">
        <v>924</v>
      </c>
      <c r="B533" s="53" t="s">
        <v>93</v>
      </c>
      <c r="C533" s="54" t="s">
        <v>619</v>
      </c>
      <c r="D533" s="54" t="s">
        <v>620</v>
      </c>
      <c r="E533" s="55" t="s">
        <v>970</v>
      </c>
      <c r="F533" s="56">
        <v>855310791</v>
      </c>
      <c r="G533" s="57">
        <v>1</v>
      </c>
      <c r="H533" s="57"/>
      <c r="I533" s="50" t="s">
        <v>59</v>
      </c>
      <c r="J533" s="58" t="s">
        <v>938</v>
      </c>
    </row>
    <row r="534" spans="1:10" x14ac:dyDescent="0.3">
      <c r="A534" s="52"/>
      <c r="B534" s="53"/>
      <c r="C534" s="54"/>
      <c r="D534" s="54"/>
      <c r="E534" s="55"/>
      <c r="F534" s="56"/>
      <c r="G534" s="61"/>
      <c r="H534" s="57"/>
      <c r="I534" s="54"/>
      <c r="J534" s="58"/>
    </row>
    <row r="535" spans="1:10" ht="46" x14ac:dyDescent="0.3">
      <c r="A535" s="52" t="s">
        <v>925</v>
      </c>
      <c r="B535" s="53" t="s">
        <v>93</v>
      </c>
      <c r="C535" s="54" t="s">
        <v>621</v>
      </c>
      <c r="D535" s="54" t="s">
        <v>622</v>
      </c>
      <c r="E535" s="55" t="s">
        <v>980</v>
      </c>
      <c r="F535" s="56">
        <v>651683265</v>
      </c>
      <c r="G535" s="57">
        <v>1</v>
      </c>
      <c r="H535" s="57"/>
      <c r="I535" s="50" t="s">
        <v>59</v>
      </c>
      <c r="J535" s="58" t="s">
        <v>938</v>
      </c>
    </row>
    <row r="536" spans="1:10" x14ac:dyDescent="0.3">
      <c r="A536" s="52"/>
      <c r="B536" s="53"/>
      <c r="C536" s="54"/>
      <c r="D536" s="54"/>
      <c r="E536" s="55"/>
      <c r="F536" s="56"/>
      <c r="G536" s="61"/>
      <c r="H536" s="57"/>
      <c r="I536" s="54"/>
      <c r="J536" s="58"/>
    </row>
    <row r="537" spans="1:10" ht="46" x14ac:dyDescent="0.3">
      <c r="A537" s="52" t="s">
        <v>926</v>
      </c>
      <c r="B537" s="53" t="s">
        <v>94</v>
      </c>
      <c r="C537" s="54" t="s">
        <v>623</v>
      </c>
      <c r="D537" s="54" t="s">
        <v>624</v>
      </c>
      <c r="E537" s="55" t="s">
        <v>979</v>
      </c>
      <c r="F537" s="56">
        <v>659739836</v>
      </c>
      <c r="G537" s="57">
        <v>1</v>
      </c>
      <c r="H537" s="57"/>
      <c r="I537" s="50" t="s">
        <v>59</v>
      </c>
      <c r="J537" s="58" t="s">
        <v>938</v>
      </c>
    </row>
    <row r="538" spans="1:10" x14ac:dyDescent="0.3">
      <c r="A538" s="52"/>
      <c r="B538" s="53"/>
      <c r="C538" s="54"/>
      <c r="D538" s="54"/>
      <c r="E538" s="55"/>
      <c r="F538" s="56"/>
      <c r="G538" s="61"/>
      <c r="H538" s="57"/>
      <c r="I538" s="54"/>
      <c r="J538" s="58"/>
    </row>
    <row r="539" spans="1:10" ht="46" x14ac:dyDescent="0.3">
      <c r="A539" s="52" t="s">
        <v>927</v>
      </c>
      <c r="B539" s="53" t="s">
        <v>58</v>
      </c>
      <c r="C539" s="54" t="s">
        <v>625</v>
      </c>
      <c r="D539" s="54" t="s">
        <v>626</v>
      </c>
      <c r="E539" s="55" t="s">
        <v>978</v>
      </c>
      <c r="F539" s="56">
        <v>816234337</v>
      </c>
      <c r="G539" s="57">
        <v>1</v>
      </c>
      <c r="H539" s="57"/>
      <c r="I539" s="50" t="s">
        <v>59</v>
      </c>
      <c r="J539" s="58" t="s">
        <v>938</v>
      </c>
    </row>
    <row r="540" spans="1:10" x14ac:dyDescent="0.3">
      <c r="A540" s="52"/>
      <c r="B540" s="53"/>
      <c r="C540" s="54"/>
      <c r="D540" s="54"/>
      <c r="E540" s="55"/>
      <c r="F540" s="56"/>
      <c r="G540" s="61"/>
      <c r="H540" s="57"/>
      <c r="I540" s="54"/>
      <c r="J540" s="58"/>
    </row>
    <row r="541" spans="1:10" ht="46" x14ac:dyDescent="0.3">
      <c r="A541" s="52" t="s">
        <v>928</v>
      </c>
      <c r="B541" s="53" t="s">
        <v>58</v>
      </c>
      <c r="C541" s="54" t="s">
        <v>617</v>
      </c>
      <c r="D541" s="54" t="s">
        <v>627</v>
      </c>
      <c r="E541" s="55" t="s">
        <v>977</v>
      </c>
      <c r="F541" s="56">
        <v>870082637</v>
      </c>
      <c r="G541" s="57">
        <v>1</v>
      </c>
      <c r="H541" s="57"/>
      <c r="I541" s="50" t="s">
        <v>59</v>
      </c>
      <c r="J541" s="58" t="s">
        <v>938</v>
      </c>
    </row>
    <row r="542" spans="1:10" x14ac:dyDescent="0.3">
      <c r="A542" s="52"/>
      <c r="B542" s="53"/>
      <c r="C542" s="54"/>
      <c r="D542" s="54"/>
      <c r="E542" s="55"/>
      <c r="F542" s="56"/>
      <c r="G542" s="61"/>
      <c r="H542" s="57"/>
      <c r="I542" s="54"/>
      <c r="J542" s="58"/>
    </row>
    <row r="543" spans="1:10" ht="46" x14ac:dyDescent="0.3">
      <c r="A543" s="52" t="s">
        <v>929</v>
      </c>
      <c r="B543" s="53" t="s">
        <v>58</v>
      </c>
      <c r="C543" s="54" t="s">
        <v>628</v>
      </c>
      <c r="D543" s="54" t="s">
        <v>629</v>
      </c>
      <c r="E543" s="55" t="s">
        <v>976</v>
      </c>
      <c r="F543" s="56" t="s">
        <v>201</v>
      </c>
      <c r="G543" s="57">
        <v>1</v>
      </c>
      <c r="H543" s="57"/>
      <c r="I543" s="50" t="s">
        <v>59</v>
      </c>
      <c r="J543" s="58" t="s">
        <v>938</v>
      </c>
    </row>
    <row r="544" spans="1:10" x14ac:dyDescent="0.3">
      <c r="A544" s="52"/>
      <c r="B544" s="53"/>
      <c r="C544" s="54"/>
      <c r="D544" s="54"/>
      <c r="E544" s="55"/>
      <c r="F544" s="56"/>
      <c r="G544" s="61"/>
      <c r="H544" s="57"/>
      <c r="I544" s="54"/>
      <c r="J544" s="58"/>
    </row>
    <row r="545" spans="1:10" ht="46" x14ac:dyDescent="0.3">
      <c r="A545" s="52" t="s">
        <v>930</v>
      </c>
      <c r="B545" s="53" t="s">
        <v>58</v>
      </c>
      <c r="C545" s="54" t="s">
        <v>630</v>
      </c>
      <c r="D545" s="54" t="s">
        <v>631</v>
      </c>
      <c r="E545" s="55" t="s">
        <v>975</v>
      </c>
      <c r="F545" s="56">
        <v>641421581</v>
      </c>
      <c r="G545" s="57">
        <v>1</v>
      </c>
      <c r="H545" s="57"/>
      <c r="I545" s="50" t="s">
        <v>59</v>
      </c>
      <c r="J545" s="58" t="s">
        <v>938</v>
      </c>
    </row>
    <row r="546" spans="1:10" x14ac:dyDescent="0.3">
      <c r="A546" s="52"/>
      <c r="B546" s="53"/>
      <c r="C546" s="54"/>
      <c r="D546" s="54"/>
      <c r="E546" s="55"/>
      <c r="F546" s="56"/>
      <c r="G546" s="61"/>
      <c r="H546" s="57"/>
      <c r="I546" s="54"/>
      <c r="J546" s="58"/>
    </row>
    <row r="547" spans="1:10" ht="46" x14ac:dyDescent="0.3">
      <c r="A547" s="52" t="s">
        <v>931</v>
      </c>
      <c r="B547" s="53" t="s">
        <v>93</v>
      </c>
      <c r="C547" s="54" t="s">
        <v>632</v>
      </c>
      <c r="D547" s="54" t="s">
        <v>633</v>
      </c>
      <c r="E547" s="55" t="s">
        <v>974</v>
      </c>
      <c r="F547" s="56" t="s">
        <v>201</v>
      </c>
      <c r="G547" s="57">
        <v>1</v>
      </c>
      <c r="H547" s="57"/>
      <c r="I547" s="50" t="s">
        <v>59</v>
      </c>
      <c r="J547" s="58" t="s">
        <v>938</v>
      </c>
    </row>
    <row r="548" spans="1:10" x14ac:dyDescent="0.3">
      <c r="A548" s="52"/>
      <c r="B548" s="53"/>
      <c r="C548" s="54"/>
      <c r="D548" s="54"/>
      <c r="E548" s="55"/>
      <c r="F548" s="56"/>
      <c r="G548" s="61"/>
      <c r="H548" s="57"/>
      <c r="I548" s="54"/>
      <c r="J548" s="58"/>
    </row>
    <row r="549" spans="1:10" ht="46" x14ac:dyDescent="0.3">
      <c r="A549" s="52" t="s">
        <v>932</v>
      </c>
      <c r="B549" s="53" t="s">
        <v>58</v>
      </c>
      <c r="C549" s="54" t="s">
        <v>634</v>
      </c>
      <c r="D549" s="54" t="s">
        <v>635</v>
      </c>
      <c r="E549" s="55" t="s">
        <v>973</v>
      </c>
      <c r="F549" s="56" t="s">
        <v>201</v>
      </c>
      <c r="G549" s="57">
        <v>1</v>
      </c>
      <c r="H549" s="57"/>
      <c r="I549" s="50" t="s">
        <v>59</v>
      </c>
      <c r="J549" s="58" t="s">
        <v>938</v>
      </c>
    </row>
    <row r="550" spans="1:10" x14ac:dyDescent="0.3">
      <c r="A550" s="52"/>
      <c r="B550" s="53"/>
      <c r="C550" s="54"/>
      <c r="D550" s="54"/>
      <c r="E550" s="55"/>
      <c r="F550" s="56"/>
      <c r="G550" s="61"/>
      <c r="H550" s="57"/>
      <c r="I550" s="54"/>
      <c r="J550" s="58"/>
    </row>
    <row r="551" spans="1:10" ht="46" x14ac:dyDescent="0.3">
      <c r="A551" s="52" t="s">
        <v>933</v>
      </c>
      <c r="B551" s="53" t="s">
        <v>58</v>
      </c>
      <c r="C551" s="54" t="s">
        <v>636</v>
      </c>
      <c r="D551" s="54" t="s">
        <v>637</v>
      </c>
      <c r="E551" s="55" t="s">
        <v>972</v>
      </c>
      <c r="F551" s="56">
        <v>870690112</v>
      </c>
      <c r="G551" s="57">
        <v>1</v>
      </c>
      <c r="H551" s="57"/>
      <c r="I551" s="50" t="s">
        <v>59</v>
      </c>
      <c r="J551" s="58" t="s">
        <v>938</v>
      </c>
    </row>
    <row r="552" spans="1:10" x14ac:dyDescent="0.3">
      <c r="A552" s="52"/>
      <c r="B552" s="53"/>
      <c r="C552" s="54"/>
      <c r="D552" s="54"/>
      <c r="E552" s="55"/>
      <c r="F552" s="56"/>
      <c r="G552" s="61"/>
      <c r="H552" s="57"/>
      <c r="I552" s="54"/>
      <c r="J552" s="58"/>
    </row>
    <row r="553" spans="1:10" ht="46" x14ac:dyDescent="0.3">
      <c r="A553" s="52" t="s">
        <v>1045</v>
      </c>
      <c r="B553" s="53" t="s">
        <v>58</v>
      </c>
      <c r="C553" s="54" t="s">
        <v>638</v>
      </c>
      <c r="D553" s="54" t="s">
        <v>639</v>
      </c>
      <c r="E553" s="55" t="s">
        <v>971</v>
      </c>
      <c r="F553" s="56">
        <v>929044566</v>
      </c>
      <c r="G553" s="57">
        <v>1</v>
      </c>
      <c r="H553" s="57"/>
      <c r="I553" s="50" t="s">
        <v>59</v>
      </c>
      <c r="J553" s="58" t="s">
        <v>938</v>
      </c>
    </row>
    <row r="554" spans="1:10" x14ac:dyDescent="0.3">
      <c r="A554" s="52"/>
      <c r="B554" s="53"/>
      <c r="C554" s="54"/>
      <c r="D554" s="54"/>
      <c r="E554" s="55"/>
      <c r="F554" s="56"/>
      <c r="G554" s="61"/>
      <c r="H554" s="57"/>
      <c r="I554" s="54"/>
      <c r="J554" s="58"/>
    </row>
    <row r="555" spans="1:10" ht="46" x14ac:dyDescent="0.3">
      <c r="A555" s="52" t="s">
        <v>1046</v>
      </c>
      <c r="B555" s="53" t="s">
        <v>93</v>
      </c>
      <c r="C555" s="54" t="s">
        <v>640</v>
      </c>
      <c r="D555" s="54" t="s">
        <v>618</v>
      </c>
      <c r="E555" s="55" t="s">
        <v>970</v>
      </c>
      <c r="F555" s="56">
        <v>938089751</v>
      </c>
      <c r="G555" s="57">
        <v>1</v>
      </c>
      <c r="H555" s="57"/>
      <c r="I555" s="50" t="s">
        <v>59</v>
      </c>
      <c r="J555" s="58" t="s">
        <v>938</v>
      </c>
    </row>
    <row r="556" spans="1:10" x14ac:dyDescent="0.3">
      <c r="A556" s="52"/>
      <c r="B556" s="53"/>
      <c r="C556" s="54"/>
      <c r="D556" s="54"/>
      <c r="E556" s="55"/>
      <c r="F556" s="56"/>
      <c r="G556" s="61"/>
      <c r="H556" s="57"/>
      <c r="I556" s="54"/>
      <c r="J556" s="58"/>
    </row>
    <row r="557" spans="1:10" ht="46" x14ac:dyDescent="0.3">
      <c r="A557" s="52" t="s">
        <v>1047</v>
      </c>
      <c r="B557" s="53" t="s">
        <v>58</v>
      </c>
      <c r="C557" s="54" t="s">
        <v>641</v>
      </c>
      <c r="D557" s="54" t="s">
        <v>642</v>
      </c>
      <c r="E557" s="55" t="s">
        <v>969</v>
      </c>
      <c r="F557" s="56" t="s">
        <v>201</v>
      </c>
      <c r="G557" s="57">
        <v>1</v>
      </c>
      <c r="H557" s="57"/>
      <c r="I557" s="50" t="s">
        <v>59</v>
      </c>
      <c r="J557" s="58" t="s">
        <v>938</v>
      </c>
    </row>
    <row r="558" spans="1:10" x14ac:dyDescent="0.3">
      <c r="A558" s="52"/>
      <c r="B558" s="53"/>
      <c r="C558" s="54"/>
      <c r="D558" s="54"/>
      <c r="E558" s="55"/>
      <c r="F558" s="56"/>
      <c r="G558" s="61"/>
      <c r="H558" s="57"/>
      <c r="I558" s="54"/>
      <c r="J558" s="58"/>
    </row>
    <row r="559" spans="1:10" ht="46" x14ac:dyDescent="0.3">
      <c r="A559" s="52" t="s">
        <v>1048</v>
      </c>
      <c r="B559" s="53" t="s">
        <v>58</v>
      </c>
      <c r="C559" s="54" t="s">
        <v>643</v>
      </c>
      <c r="D559" s="54" t="s">
        <v>644</v>
      </c>
      <c r="E559" s="55" t="s">
        <v>968</v>
      </c>
      <c r="F559" s="56" t="s">
        <v>201</v>
      </c>
      <c r="G559" s="57">
        <v>1</v>
      </c>
      <c r="H559" s="57"/>
      <c r="I559" s="50" t="s">
        <v>59</v>
      </c>
      <c r="J559" s="58" t="s">
        <v>938</v>
      </c>
    </row>
    <row r="560" spans="1:10" x14ac:dyDescent="0.3">
      <c r="A560" s="52"/>
      <c r="B560" s="53"/>
      <c r="C560" s="54"/>
      <c r="D560" s="54"/>
      <c r="E560" s="55"/>
      <c r="F560" s="56"/>
      <c r="G560" s="61"/>
      <c r="H560" s="57"/>
      <c r="I560" s="50"/>
      <c r="J560" s="58"/>
    </row>
    <row r="561" spans="1:10" ht="46" x14ac:dyDescent="0.3">
      <c r="A561" s="52" t="s">
        <v>1049</v>
      </c>
      <c r="B561" s="53" t="s">
        <v>93</v>
      </c>
      <c r="C561" s="54" t="s">
        <v>1059</v>
      </c>
      <c r="D561" s="54" t="s">
        <v>1060</v>
      </c>
      <c r="E561" s="55" t="s">
        <v>1061</v>
      </c>
      <c r="F561" s="56">
        <v>841942350</v>
      </c>
      <c r="G561" s="57">
        <v>1</v>
      </c>
      <c r="H561" s="57"/>
      <c r="I561" s="50" t="s">
        <v>59</v>
      </c>
      <c r="J561" s="58" t="s">
        <v>1062</v>
      </c>
    </row>
    <row r="562" spans="1:10" x14ac:dyDescent="0.3">
      <c r="A562" s="52"/>
      <c r="B562" s="53"/>
      <c r="C562" s="54"/>
      <c r="D562" s="54"/>
      <c r="E562" s="55"/>
      <c r="F562" s="56"/>
      <c r="G562" s="61"/>
      <c r="H562" s="57"/>
      <c r="I562" s="54"/>
      <c r="J562" s="58"/>
    </row>
    <row r="563" spans="1:10" ht="46" x14ac:dyDescent="0.3">
      <c r="A563" s="52" t="s">
        <v>1050</v>
      </c>
      <c r="B563" s="53" t="s">
        <v>93</v>
      </c>
      <c r="C563" s="54" t="s">
        <v>1063</v>
      </c>
      <c r="D563" s="54" t="s">
        <v>1064</v>
      </c>
      <c r="E563" s="55" t="s">
        <v>1065</v>
      </c>
      <c r="F563" s="56">
        <v>625761113</v>
      </c>
      <c r="G563" s="57">
        <v>1</v>
      </c>
      <c r="H563" s="57"/>
      <c r="I563" s="50" t="s">
        <v>59</v>
      </c>
      <c r="J563" s="58" t="s">
        <v>1062</v>
      </c>
    </row>
    <row r="564" spans="1:10" x14ac:dyDescent="0.3">
      <c r="A564" s="52"/>
      <c r="B564" s="53"/>
      <c r="C564" s="54"/>
      <c r="D564" s="54"/>
      <c r="E564" s="55"/>
      <c r="F564" s="56"/>
      <c r="G564" s="61"/>
      <c r="H564" s="57"/>
      <c r="I564" s="54"/>
      <c r="J564" s="58"/>
    </row>
    <row r="565" spans="1:10" ht="46" x14ac:dyDescent="0.3">
      <c r="A565" s="52" t="s">
        <v>1051</v>
      </c>
      <c r="B565" s="53" t="s">
        <v>94</v>
      </c>
      <c r="C565" s="54" t="s">
        <v>1066</v>
      </c>
      <c r="D565" s="54" t="s">
        <v>1067</v>
      </c>
      <c r="E565" s="55" t="s">
        <v>1068</v>
      </c>
      <c r="F565" s="56">
        <v>640615317</v>
      </c>
      <c r="G565" s="57">
        <v>1</v>
      </c>
      <c r="H565" s="57"/>
      <c r="I565" s="50" t="s">
        <v>59</v>
      </c>
      <c r="J565" s="58" t="s">
        <v>1062</v>
      </c>
    </row>
    <row r="566" spans="1:10" x14ac:dyDescent="0.3">
      <c r="A566" s="52"/>
      <c r="B566" s="53"/>
      <c r="C566" s="54"/>
      <c r="D566" s="54"/>
      <c r="E566" s="55"/>
      <c r="F566" s="56"/>
      <c r="G566" s="61"/>
      <c r="H566" s="57"/>
      <c r="I566" s="54"/>
      <c r="J566" s="58"/>
    </row>
    <row r="567" spans="1:10" ht="46" x14ac:dyDescent="0.3">
      <c r="A567" s="52" t="s">
        <v>1052</v>
      </c>
      <c r="B567" s="53" t="s">
        <v>93</v>
      </c>
      <c r="C567" s="54" t="s">
        <v>1069</v>
      </c>
      <c r="D567" s="54" t="s">
        <v>1067</v>
      </c>
      <c r="E567" s="55" t="s">
        <v>1070</v>
      </c>
      <c r="F567" s="56">
        <v>851169861</v>
      </c>
      <c r="G567" s="57">
        <v>1</v>
      </c>
      <c r="H567" s="57"/>
      <c r="I567" s="50" t="s">
        <v>59</v>
      </c>
      <c r="J567" s="58" t="s">
        <v>1062</v>
      </c>
    </row>
    <row r="568" spans="1:10" x14ac:dyDescent="0.3">
      <c r="A568" s="52"/>
      <c r="B568" s="53"/>
      <c r="C568" s="54"/>
      <c r="D568" s="54"/>
      <c r="E568" s="55"/>
      <c r="F568" s="56"/>
      <c r="G568" s="61"/>
      <c r="H568" s="57"/>
      <c r="I568" s="54"/>
      <c r="J568" s="58"/>
    </row>
    <row r="569" spans="1:10" ht="46" x14ac:dyDescent="0.3">
      <c r="A569" s="52" t="s">
        <v>1053</v>
      </c>
      <c r="B569" s="53" t="s">
        <v>93</v>
      </c>
      <c r="C569" s="54" t="s">
        <v>1071</v>
      </c>
      <c r="D569" s="54" t="s">
        <v>1072</v>
      </c>
      <c r="E569" s="55" t="s">
        <v>1073</v>
      </c>
      <c r="F569" s="56">
        <v>943217111</v>
      </c>
      <c r="G569" s="57">
        <v>1</v>
      </c>
      <c r="H569" s="57"/>
      <c r="I569" s="50" t="s">
        <v>59</v>
      </c>
      <c r="J569" s="58" t="s">
        <v>1062</v>
      </c>
    </row>
    <row r="570" spans="1:10" x14ac:dyDescent="0.3">
      <c r="A570" s="52"/>
      <c r="B570" s="53"/>
      <c r="C570" s="54"/>
      <c r="D570" s="54"/>
      <c r="E570" s="55"/>
      <c r="F570" s="56"/>
      <c r="G570" s="61"/>
      <c r="H570" s="57"/>
      <c r="I570" s="54"/>
      <c r="J570" s="58"/>
    </row>
    <row r="571" spans="1:10" ht="46" x14ac:dyDescent="0.3">
      <c r="A571" s="52" t="s">
        <v>1054</v>
      </c>
      <c r="B571" s="53" t="s">
        <v>94</v>
      </c>
      <c r="C571" s="54" t="s">
        <v>546</v>
      </c>
      <c r="D571" s="54" t="s">
        <v>1067</v>
      </c>
      <c r="E571" s="55" t="s">
        <v>1074</v>
      </c>
      <c r="F571" s="56">
        <v>984906388</v>
      </c>
      <c r="G571" s="57">
        <v>1</v>
      </c>
      <c r="H571" s="57"/>
      <c r="I571" s="50" t="s">
        <v>59</v>
      </c>
      <c r="J571" s="58" t="s">
        <v>1062</v>
      </c>
    </row>
    <row r="572" spans="1:10" x14ac:dyDescent="0.3">
      <c r="A572" s="52"/>
      <c r="B572" s="53"/>
      <c r="C572" s="54"/>
      <c r="D572" s="54"/>
      <c r="E572" s="55"/>
      <c r="F572" s="56"/>
      <c r="G572" s="61"/>
      <c r="H572" s="57"/>
      <c r="I572" s="54"/>
      <c r="J572" s="58"/>
    </row>
    <row r="573" spans="1:10" ht="46" x14ac:dyDescent="0.3">
      <c r="A573" s="52" t="s">
        <v>1055</v>
      </c>
      <c r="B573" s="53" t="s">
        <v>58</v>
      </c>
      <c r="C573" s="54" t="s">
        <v>1075</v>
      </c>
      <c r="D573" s="54" t="s">
        <v>1064</v>
      </c>
      <c r="E573" s="55" t="s">
        <v>1076</v>
      </c>
      <c r="F573" s="56">
        <v>897848140</v>
      </c>
      <c r="G573" s="57">
        <v>1</v>
      </c>
      <c r="H573" s="57"/>
      <c r="I573" s="50" t="s">
        <v>59</v>
      </c>
      <c r="J573" s="58" t="s">
        <v>1062</v>
      </c>
    </row>
    <row r="574" spans="1:10" x14ac:dyDescent="0.3">
      <c r="A574" s="52"/>
      <c r="B574" s="53"/>
      <c r="C574" s="54"/>
      <c r="D574" s="54"/>
      <c r="E574" s="55"/>
      <c r="F574" s="56"/>
      <c r="G574" s="61"/>
      <c r="H574" s="57"/>
      <c r="I574" s="54"/>
      <c r="J574" s="58"/>
    </row>
    <row r="575" spans="1:10" ht="46" x14ac:dyDescent="0.3">
      <c r="A575" s="52" t="s">
        <v>1056</v>
      </c>
      <c r="B575" s="53" t="s">
        <v>93</v>
      </c>
      <c r="C575" s="54" t="s">
        <v>1077</v>
      </c>
      <c r="D575" s="54" t="s">
        <v>1078</v>
      </c>
      <c r="E575" s="55" t="s">
        <v>1079</v>
      </c>
      <c r="F575" s="56">
        <v>879097688</v>
      </c>
      <c r="G575" s="57">
        <v>1</v>
      </c>
      <c r="H575" s="57"/>
      <c r="I575" s="50" t="s">
        <v>59</v>
      </c>
      <c r="J575" s="58" t="s">
        <v>1062</v>
      </c>
    </row>
    <row r="576" spans="1:10" x14ac:dyDescent="0.3">
      <c r="A576" s="52"/>
      <c r="B576" s="53"/>
      <c r="C576" s="54"/>
      <c r="D576" s="54"/>
      <c r="E576" s="55"/>
      <c r="F576" s="56"/>
      <c r="G576" s="61"/>
      <c r="H576" s="57"/>
      <c r="I576" s="54"/>
      <c r="J576" s="58"/>
    </row>
    <row r="577" spans="1:10" ht="46" x14ac:dyDescent="0.3">
      <c r="A577" s="52" t="s">
        <v>1058</v>
      </c>
      <c r="B577" s="53" t="s">
        <v>93</v>
      </c>
      <c r="C577" s="54" t="s">
        <v>1080</v>
      </c>
      <c r="D577" s="54" t="s">
        <v>1081</v>
      </c>
      <c r="E577" s="55" t="s">
        <v>1082</v>
      </c>
      <c r="F577" s="56">
        <v>970638960</v>
      </c>
      <c r="G577" s="57">
        <v>1</v>
      </c>
      <c r="H577" s="57"/>
      <c r="I577" s="50" t="s">
        <v>59</v>
      </c>
      <c r="J577" s="58" t="s">
        <v>1062</v>
      </c>
    </row>
    <row r="578" spans="1:10" x14ac:dyDescent="0.3">
      <c r="A578" s="52"/>
      <c r="B578" s="53"/>
      <c r="C578" s="54"/>
      <c r="D578" s="54"/>
      <c r="E578" s="55"/>
      <c r="F578" s="56"/>
      <c r="G578" s="61"/>
      <c r="H578" s="57"/>
      <c r="I578" s="54"/>
      <c r="J578" s="58"/>
    </row>
    <row r="579" spans="1:10" ht="46" x14ac:dyDescent="0.3">
      <c r="A579" s="52" t="s">
        <v>1099</v>
      </c>
      <c r="B579" s="53" t="s">
        <v>58</v>
      </c>
      <c r="C579" s="54" t="s">
        <v>1083</v>
      </c>
      <c r="D579" s="54" t="s">
        <v>1084</v>
      </c>
      <c r="E579" s="55" t="s">
        <v>1085</v>
      </c>
      <c r="F579" s="56" t="s">
        <v>201</v>
      </c>
      <c r="G579" s="57">
        <v>1</v>
      </c>
      <c r="H579" s="57"/>
      <c r="I579" s="50" t="s">
        <v>59</v>
      </c>
      <c r="J579" s="58" t="s">
        <v>1062</v>
      </c>
    </row>
    <row r="580" spans="1:10" x14ac:dyDescent="0.3">
      <c r="A580" s="52"/>
      <c r="B580" s="53"/>
      <c r="C580" s="54"/>
      <c r="D580" s="54"/>
      <c r="E580" s="55"/>
      <c r="F580" s="56"/>
      <c r="G580" s="61"/>
      <c r="H580" s="57"/>
      <c r="I580" s="54"/>
      <c r="J580" s="58"/>
    </row>
    <row r="581" spans="1:10" ht="46" x14ac:dyDescent="0.3">
      <c r="A581" s="52" t="s">
        <v>1102</v>
      </c>
      <c r="B581" s="53" t="s">
        <v>93</v>
      </c>
      <c r="C581" s="54" t="s">
        <v>1086</v>
      </c>
      <c r="D581" s="54" t="s">
        <v>1087</v>
      </c>
      <c r="E581" s="55" t="s">
        <v>1088</v>
      </c>
      <c r="F581" s="56">
        <v>853259731</v>
      </c>
      <c r="G581" s="57">
        <v>1</v>
      </c>
      <c r="H581" s="57"/>
      <c r="I581" s="50" t="s">
        <v>59</v>
      </c>
      <c r="J581" s="58" t="s">
        <v>1062</v>
      </c>
    </row>
    <row r="582" spans="1:10" x14ac:dyDescent="0.3">
      <c r="A582" s="52"/>
      <c r="B582" s="53"/>
      <c r="C582" s="54"/>
      <c r="D582" s="54"/>
      <c r="E582" s="55"/>
      <c r="F582" s="56"/>
      <c r="G582" s="61"/>
      <c r="H582" s="57"/>
      <c r="I582" s="54"/>
      <c r="J582" s="58"/>
    </row>
    <row r="583" spans="1:10" ht="46" x14ac:dyDescent="0.3">
      <c r="A583" s="52" t="s">
        <v>1106</v>
      </c>
      <c r="B583" s="47" t="s">
        <v>93</v>
      </c>
      <c r="C583" s="48" t="s">
        <v>1089</v>
      </c>
      <c r="D583" s="49" t="s">
        <v>1090</v>
      </c>
      <c r="E583" s="50" t="s">
        <v>1091</v>
      </c>
      <c r="F583" s="51" t="s">
        <v>201</v>
      </c>
      <c r="G583" s="57">
        <v>1</v>
      </c>
      <c r="H583" s="57"/>
      <c r="I583" s="50" t="s">
        <v>59</v>
      </c>
      <c r="J583" s="58" t="s">
        <v>1062</v>
      </c>
    </row>
    <row r="584" spans="1:10" x14ac:dyDescent="0.3">
      <c r="A584" s="52"/>
      <c r="B584" s="53"/>
      <c r="C584" s="54"/>
      <c r="D584" s="54"/>
      <c r="E584" s="55"/>
      <c r="F584" s="56"/>
      <c r="G584" s="61"/>
      <c r="H584" s="57"/>
      <c r="I584" s="54"/>
      <c r="J584" s="58"/>
    </row>
    <row r="585" spans="1:10" ht="46" x14ac:dyDescent="0.3">
      <c r="A585" s="52" t="s">
        <v>1109</v>
      </c>
      <c r="B585" s="47" t="s">
        <v>94</v>
      </c>
      <c r="C585" s="48" t="s">
        <v>1092</v>
      </c>
      <c r="D585" s="49" t="s">
        <v>1093</v>
      </c>
      <c r="E585" s="50" t="s">
        <v>1091</v>
      </c>
      <c r="F585" s="51" t="s">
        <v>201</v>
      </c>
      <c r="G585" s="57">
        <v>1</v>
      </c>
      <c r="H585" s="57"/>
      <c r="I585" s="50" t="s">
        <v>59</v>
      </c>
      <c r="J585" s="58" t="s">
        <v>1062</v>
      </c>
    </row>
    <row r="586" spans="1:10" x14ac:dyDescent="0.3">
      <c r="A586" s="52"/>
      <c r="B586" s="53"/>
      <c r="C586" s="54"/>
      <c r="D586" s="54"/>
      <c r="E586" s="55"/>
      <c r="F586" s="56"/>
      <c r="G586" s="61"/>
      <c r="H586" s="57"/>
      <c r="I586" s="54"/>
      <c r="J586" s="58"/>
    </row>
    <row r="587" spans="1:10" ht="55.5" customHeight="1" x14ac:dyDescent="0.3">
      <c r="A587" s="52" t="s">
        <v>1112</v>
      </c>
      <c r="B587" s="53" t="s">
        <v>93</v>
      </c>
      <c r="C587" s="54" t="s">
        <v>1094</v>
      </c>
      <c r="D587" s="54" t="s">
        <v>1095</v>
      </c>
      <c r="E587" s="55" t="s">
        <v>1082</v>
      </c>
      <c r="F587" s="56" t="s">
        <v>201</v>
      </c>
      <c r="G587" s="57">
        <v>1</v>
      </c>
      <c r="H587" s="57"/>
      <c r="I587" s="50" t="s">
        <v>59</v>
      </c>
      <c r="J587" s="58" t="s">
        <v>1062</v>
      </c>
    </row>
    <row r="588" spans="1:10" ht="24.75" customHeight="1" x14ac:dyDescent="0.3">
      <c r="A588" s="52"/>
      <c r="B588" s="53"/>
      <c r="C588" s="54"/>
      <c r="D588" s="54"/>
      <c r="E588" s="55"/>
      <c r="F588" s="56"/>
      <c r="G588" s="61"/>
      <c r="H588" s="57"/>
      <c r="I588" s="54"/>
      <c r="J588" s="58"/>
    </row>
    <row r="589" spans="1:10" ht="66.75" customHeight="1" x14ac:dyDescent="0.3">
      <c r="A589" s="52" t="s">
        <v>1114</v>
      </c>
      <c r="B589" s="53" t="s">
        <v>93</v>
      </c>
      <c r="C589" s="54" t="s">
        <v>1096</v>
      </c>
      <c r="D589" s="54" t="s">
        <v>1097</v>
      </c>
      <c r="E589" s="55" t="s">
        <v>1098</v>
      </c>
      <c r="F589" s="56" t="s">
        <v>201</v>
      </c>
      <c r="G589" s="57">
        <v>1</v>
      </c>
      <c r="H589" s="57"/>
      <c r="I589" s="50" t="s">
        <v>59</v>
      </c>
      <c r="J589" s="58" t="s">
        <v>1062</v>
      </c>
    </row>
    <row r="590" spans="1:10" ht="24.75" customHeight="1" x14ac:dyDescent="0.3">
      <c r="A590" s="52"/>
      <c r="B590" s="53"/>
      <c r="C590" s="54"/>
      <c r="D590" s="54"/>
      <c r="E590" s="55"/>
      <c r="F590" s="56"/>
      <c r="G590" s="61"/>
      <c r="H590" s="57"/>
      <c r="I590" s="54"/>
      <c r="J590" s="58"/>
    </row>
    <row r="591" spans="1:10" ht="53.25" customHeight="1" x14ac:dyDescent="0.3">
      <c r="A591" s="52" t="s">
        <v>1116</v>
      </c>
      <c r="B591" s="53" t="s">
        <v>93</v>
      </c>
      <c r="C591" s="54" t="s">
        <v>1100</v>
      </c>
      <c r="D591" s="54" t="s">
        <v>201</v>
      </c>
      <c r="E591" s="55" t="s">
        <v>1101</v>
      </c>
      <c r="F591" s="56" t="s">
        <v>201</v>
      </c>
      <c r="G591" s="57">
        <v>1</v>
      </c>
      <c r="H591" s="57"/>
      <c r="I591" s="50" t="s">
        <v>59</v>
      </c>
      <c r="J591" s="58" t="s">
        <v>1062</v>
      </c>
    </row>
    <row r="592" spans="1:10" ht="24.75" customHeight="1" x14ac:dyDescent="0.3">
      <c r="A592" s="52"/>
      <c r="B592" s="53"/>
      <c r="C592" s="54"/>
      <c r="D592" s="54"/>
      <c r="E592" s="55"/>
      <c r="F592" s="56"/>
      <c r="G592" s="61"/>
      <c r="H592" s="57"/>
      <c r="I592" s="54"/>
      <c r="J592" s="58"/>
    </row>
    <row r="593" spans="1:10" ht="46.5" customHeight="1" x14ac:dyDescent="0.3">
      <c r="A593" s="52" t="s">
        <v>1120</v>
      </c>
      <c r="B593" s="53" t="s">
        <v>93</v>
      </c>
      <c r="C593" s="54" t="s">
        <v>1103</v>
      </c>
      <c r="D593" s="54" t="s">
        <v>1104</v>
      </c>
      <c r="E593" s="55" t="s">
        <v>1105</v>
      </c>
      <c r="F593" s="56">
        <v>626752328</v>
      </c>
      <c r="G593" s="57">
        <v>1</v>
      </c>
      <c r="H593" s="57"/>
      <c r="I593" s="50" t="s">
        <v>59</v>
      </c>
      <c r="J593" s="58" t="s">
        <v>1062</v>
      </c>
    </row>
    <row r="594" spans="1:10" ht="24.75" customHeight="1" x14ac:dyDescent="0.3">
      <c r="A594" s="52"/>
      <c r="B594" s="53"/>
      <c r="C594" s="54"/>
      <c r="D594" s="54"/>
      <c r="E594" s="55"/>
      <c r="F594" s="56"/>
      <c r="G594" s="61"/>
      <c r="H594" s="57"/>
      <c r="I594" s="54"/>
      <c r="J594" s="58"/>
    </row>
    <row r="595" spans="1:10" ht="48" customHeight="1" x14ac:dyDescent="0.3">
      <c r="A595" s="52" t="s">
        <v>1122</v>
      </c>
      <c r="B595" s="53" t="s">
        <v>93</v>
      </c>
      <c r="C595" s="54" t="s">
        <v>1107</v>
      </c>
      <c r="D595" s="54" t="s">
        <v>1095</v>
      </c>
      <c r="E595" s="55" t="s">
        <v>1108</v>
      </c>
      <c r="F595" s="56">
        <v>896827164</v>
      </c>
      <c r="G595" s="57">
        <v>1</v>
      </c>
      <c r="H595" s="57"/>
      <c r="I595" s="50" t="s">
        <v>59</v>
      </c>
      <c r="J595" s="58" t="s">
        <v>1062</v>
      </c>
    </row>
    <row r="596" spans="1:10" ht="24.75" customHeight="1" x14ac:dyDescent="0.3">
      <c r="A596" s="52"/>
      <c r="B596" s="53"/>
      <c r="C596" s="54"/>
      <c r="D596" s="54"/>
      <c r="E596" s="55"/>
      <c r="F596" s="56"/>
      <c r="G596" s="61"/>
      <c r="H596" s="57"/>
      <c r="I596" s="54"/>
      <c r="J596" s="58"/>
    </row>
    <row r="597" spans="1:10" ht="45" customHeight="1" x14ac:dyDescent="0.3">
      <c r="A597" s="52" t="s">
        <v>1125</v>
      </c>
      <c r="B597" s="53" t="s">
        <v>93</v>
      </c>
      <c r="C597" s="54" t="s">
        <v>1110</v>
      </c>
      <c r="D597" s="54" t="s">
        <v>1104</v>
      </c>
      <c r="E597" s="55" t="s">
        <v>1111</v>
      </c>
      <c r="F597" s="56" t="s">
        <v>201</v>
      </c>
      <c r="G597" s="57">
        <v>1</v>
      </c>
      <c r="H597" s="57"/>
      <c r="I597" s="50" t="s">
        <v>59</v>
      </c>
      <c r="J597" s="58" t="s">
        <v>1062</v>
      </c>
    </row>
    <row r="598" spans="1:10" ht="24.75" customHeight="1" x14ac:dyDescent="0.3">
      <c r="A598" s="52"/>
      <c r="B598" s="53"/>
      <c r="C598" s="54"/>
      <c r="D598" s="54"/>
      <c r="E598" s="55"/>
      <c r="F598" s="56"/>
      <c r="G598" s="61"/>
      <c r="H598" s="57"/>
      <c r="I598" s="54"/>
      <c r="J598" s="58"/>
    </row>
    <row r="599" spans="1:10" ht="46.5" customHeight="1" x14ac:dyDescent="0.3">
      <c r="A599" s="52" t="s">
        <v>1127</v>
      </c>
      <c r="B599" s="53" t="s">
        <v>58</v>
      </c>
      <c r="C599" s="54" t="s">
        <v>1113</v>
      </c>
      <c r="D599" s="54" t="s">
        <v>1081</v>
      </c>
      <c r="E599" s="55" t="s">
        <v>1082</v>
      </c>
      <c r="F599" s="56" t="s">
        <v>201</v>
      </c>
      <c r="G599" s="57">
        <v>1</v>
      </c>
      <c r="H599" s="57"/>
      <c r="I599" s="50" t="s">
        <v>59</v>
      </c>
      <c r="J599" s="58" t="s">
        <v>1062</v>
      </c>
    </row>
    <row r="600" spans="1:10" ht="24.75" customHeight="1" x14ac:dyDescent="0.3">
      <c r="A600" s="52"/>
      <c r="B600" s="53"/>
      <c r="C600" s="54"/>
      <c r="D600" s="54"/>
      <c r="E600" s="55"/>
      <c r="F600" s="56"/>
      <c r="G600" s="61"/>
      <c r="H600" s="57"/>
      <c r="I600" s="54"/>
      <c r="J600" s="58"/>
    </row>
    <row r="601" spans="1:10" ht="57" customHeight="1" x14ac:dyDescent="0.3">
      <c r="A601" s="52" t="s">
        <v>1131</v>
      </c>
      <c r="B601" s="53" t="s">
        <v>93</v>
      </c>
      <c r="C601" s="54" t="s">
        <v>1092</v>
      </c>
      <c r="D601" s="54" t="s">
        <v>1095</v>
      </c>
      <c r="E601" s="55" t="s">
        <v>1115</v>
      </c>
      <c r="F601" s="56">
        <v>870117998</v>
      </c>
      <c r="G601" s="57">
        <v>1</v>
      </c>
      <c r="H601" s="57"/>
      <c r="I601" s="50" t="s">
        <v>59</v>
      </c>
      <c r="J601" s="58" t="s">
        <v>1062</v>
      </c>
    </row>
    <row r="602" spans="1:10" ht="24.75" customHeight="1" x14ac:dyDescent="0.3">
      <c r="A602" s="52"/>
      <c r="B602" s="53"/>
      <c r="C602" s="54"/>
      <c r="D602" s="54"/>
      <c r="E602" s="55"/>
      <c r="F602" s="56"/>
      <c r="G602" s="61"/>
      <c r="H602" s="57"/>
      <c r="I602" s="54"/>
      <c r="J602" s="58"/>
    </row>
    <row r="603" spans="1:10" ht="50.25" customHeight="1" x14ac:dyDescent="0.3">
      <c r="A603" s="52" t="s">
        <v>1137</v>
      </c>
      <c r="B603" s="53" t="s">
        <v>93</v>
      </c>
      <c r="C603" s="54" t="s">
        <v>1117</v>
      </c>
      <c r="D603" s="54" t="s">
        <v>1118</v>
      </c>
      <c r="E603" s="55" t="s">
        <v>1119</v>
      </c>
      <c r="F603" s="56">
        <v>809168743</v>
      </c>
      <c r="G603" s="57">
        <v>1</v>
      </c>
      <c r="H603" s="57"/>
      <c r="I603" s="50" t="s">
        <v>59</v>
      </c>
      <c r="J603" s="58" t="s">
        <v>1062</v>
      </c>
    </row>
    <row r="604" spans="1:10" x14ac:dyDescent="0.3">
      <c r="A604" s="52"/>
      <c r="B604" s="53"/>
      <c r="C604" s="54"/>
      <c r="D604" s="54"/>
      <c r="E604" s="55"/>
      <c r="F604" s="56"/>
      <c r="G604" s="61"/>
      <c r="H604" s="57"/>
      <c r="I604" s="54"/>
      <c r="J604" s="58"/>
    </row>
    <row r="605" spans="1:10" ht="46" x14ac:dyDescent="0.3">
      <c r="A605" s="52" t="s">
        <v>1141</v>
      </c>
      <c r="B605" s="53" t="s">
        <v>58</v>
      </c>
      <c r="C605" s="54" t="s">
        <v>1121</v>
      </c>
      <c r="D605" s="54" t="s">
        <v>1064</v>
      </c>
      <c r="E605" s="55" t="s">
        <v>1076</v>
      </c>
      <c r="F605" s="56" t="s">
        <v>201</v>
      </c>
      <c r="G605" s="57">
        <v>1</v>
      </c>
      <c r="H605" s="57"/>
      <c r="I605" s="50" t="s">
        <v>59</v>
      </c>
      <c r="J605" s="58" t="s">
        <v>1062</v>
      </c>
    </row>
    <row r="606" spans="1:10" x14ac:dyDescent="0.3">
      <c r="A606" s="52"/>
      <c r="B606" s="53"/>
      <c r="C606" s="54"/>
      <c r="D606" s="54"/>
      <c r="E606" s="55"/>
      <c r="F606" s="56"/>
      <c r="G606" s="61"/>
      <c r="H606" s="57"/>
      <c r="I606" s="54"/>
      <c r="J606" s="58"/>
    </row>
    <row r="607" spans="1:10" ht="46" x14ac:dyDescent="0.3">
      <c r="A607" s="52" t="s">
        <v>1145</v>
      </c>
      <c r="B607" s="53" t="s">
        <v>58</v>
      </c>
      <c r="C607" s="54" t="s">
        <v>1123</v>
      </c>
      <c r="D607" s="54" t="s">
        <v>1095</v>
      </c>
      <c r="E607" s="55" t="s">
        <v>1124</v>
      </c>
      <c r="F607" s="56">
        <v>955485158</v>
      </c>
      <c r="G607" s="57">
        <v>1</v>
      </c>
      <c r="H607" s="57"/>
      <c r="I607" s="50" t="s">
        <v>59</v>
      </c>
      <c r="J607" s="58" t="s">
        <v>1062</v>
      </c>
    </row>
    <row r="608" spans="1:10" x14ac:dyDescent="0.3">
      <c r="A608" s="52"/>
      <c r="B608" s="53"/>
      <c r="C608" s="54"/>
      <c r="D608" s="54"/>
      <c r="E608" s="55"/>
      <c r="F608" s="56"/>
      <c r="G608" s="61"/>
      <c r="H608" s="57"/>
      <c r="I608" s="54"/>
      <c r="J608" s="58"/>
    </row>
    <row r="609" spans="1:10" ht="46" x14ac:dyDescent="0.3">
      <c r="A609" s="52" t="s">
        <v>1149</v>
      </c>
      <c r="B609" s="53" t="s">
        <v>94</v>
      </c>
      <c r="C609" s="54" t="s">
        <v>1126</v>
      </c>
      <c r="D609" s="54" t="s">
        <v>1067</v>
      </c>
      <c r="E609" s="55" t="s">
        <v>1124</v>
      </c>
      <c r="F609" s="56" t="s">
        <v>201</v>
      </c>
      <c r="G609" s="57">
        <v>1</v>
      </c>
      <c r="H609" s="57"/>
      <c r="I609" s="50" t="s">
        <v>59</v>
      </c>
      <c r="J609" s="58" t="s">
        <v>1062</v>
      </c>
    </row>
    <row r="610" spans="1:10" x14ac:dyDescent="0.3">
      <c r="A610" s="52"/>
      <c r="B610" s="53"/>
      <c r="C610" s="54"/>
      <c r="D610" s="54"/>
      <c r="E610" s="55"/>
      <c r="F610" s="56"/>
      <c r="G610" s="61"/>
      <c r="H610" s="57"/>
      <c r="I610" s="54"/>
      <c r="J610" s="58"/>
    </row>
    <row r="611" spans="1:10" ht="46" x14ac:dyDescent="0.3">
      <c r="A611" s="52" t="s">
        <v>1153</v>
      </c>
      <c r="B611" s="53" t="s">
        <v>93</v>
      </c>
      <c r="C611" s="54" t="s">
        <v>1128</v>
      </c>
      <c r="D611" s="54" t="s">
        <v>1129</v>
      </c>
      <c r="E611" s="55" t="s">
        <v>1130</v>
      </c>
      <c r="F611" s="56">
        <v>994426235</v>
      </c>
      <c r="G611" s="57">
        <v>1</v>
      </c>
      <c r="H611" s="57"/>
      <c r="I611" s="50" t="s">
        <v>59</v>
      </c>
      <c r="J611" s="58" t="s">
        <v>1062</v>
      </c>
    </row>
    <row r="612" spans="1:10" x14ac:dyDescent="0.3">
      <c r="A612" s="52"/>
      <c r="B612" s="53"/>
      <c r="C612" s="54"/>
      <c r="D612" s="54"/>
      <c r="E612" s="55"/>
      <c r="F612" s="56"/>
      <c r="G612" s="61"/>
      <c r="H612" s="57"/>
      <c r="I612" s="54"/>
      <c r="J612" s="58"/>
    </row>
    <row r="613" spans="1:10" ht="69" x14ac:dyDescent="0.3">
      <c r="A613" s="52" t="s">
        <v>1157</v>
      </c>
      <c r="B613" s="53" t="s">
        <v>93</v>
      </c>
      <c r="C613" s="54" t="s">
        <v>1132</v>
      </c>
      <c r="D613" s="54" t="s">
        <v>1133</v>
      </c>
      <c r="E613" s="55" t="s">
        <v>1134</v>
      </c>
      <c r="F613" s="56">
        <v>936525474</v>
      </c>
      <c r="G613" s="57"/>
      <c r="H613" s="57">
        <v>1</v>
      </c>
      <c r="I613" s="55" t="s">
        <v>1135</v>
      </c>
      <c r="J613" s="129" t="s">
        <v>1136</v>
      </c>
    </row>
    <row r="614" spans="1:10" x14ac:dyDescent="0.3">
      <c r="A614" s="52"/>
      <c r="B614" s="53"/>
      <c r="C614" s="54"/>
      <c r="D614" s="54"/>
      <c r="E614" s="55"/>
      <c r="F614" s="56"/>
      <c r="G614" s="57"/>
      <c r="H614" s="57"/>
      <c r="I614" s="54"/>
      <c r="J614" s="58"/>
    </row>
    <row r="615" spans="1:10" ht="69" x14ac:dyDescent="0.3">
      <c r="A615" s="52" t="s">
        <v>1161</v>
      </c>
      <c r="B615" s="53" t="s">
        <v>93</v>
      </c>
      <c r="C615" s="54" t="s">
        <v>1138</v>
      </c>
      <c r="D615" s="54" t="s">
        <v>1139</v>
      </c>
      <c r="E615" s="55" t="s">
        <v>1140</v>
      </c>
      <c r="F615" s="56">
        <v>838395946</v>
      </c>
      <c r="G615" s="57"/>
      <c r="H615" s="57">
        <v>1</v>
      </c>
      <c r="I615" s="55" t="s">
        <v>1135</v>
      </c>
      <c r="J615" s="129" t="s">
        <v>1136</v>
      </c>
    </row>
    <row r="616" spans="1:10" x14ac:dyDescent="0.3">
      <c r="A616" s="52"/>
      <c r="B616" s="53"/>
      <c r="C616" s="54"/>
      <c r="D616" s="54"/>
      <c r="E616" s="55"/>
      <c r="F616" s="56"/>
      <c r="G616" s="57"/>
      <c r="H616" s="57"/>
      <c r="I616" s="54"/>
      <c r="J616" s="58"/>
    </row>
    <row r="617" spans="1:10" ht="69" x14ac:dyDescent="0.3">
      <c r="A617" s="52" t="s">
        <v>1164</v>
      </c>
      <c r="B617" s="53" t="s">
        <v>93</v>
      </c>
      <c r="C617" s="54" t="s">
        <v>1142</v>
      </c>
      <c r="D617" s="54" t="s">
        <v>1143</v>
      </c>
      <c r="E617" s="55" t="s">
        <v>1144</v>
      </c>
      <c r="F617" s="56">
        <v>925733704</v>
      </c>
      <c r="G617" s="57"/>
      <c r="H617" s="57">
        <v>1</v>
      </c>
      <c r="I617" s="55" t="s">
        <v>1135</v>
      </c>
      <c r="J617" s="129" t="s">
        <v>1136</v>
      </c>
    </row>
    <row r="618" spans="1:10" x14ac:dyDescent="0.3">
      <c r="A618" s="52"/>
      <c r="B618" s="53"/>
      <c r="C618" s="54"/>
      <c r="D618" s="54"/>
      <c r="E618" s="55"/>
      <c r="F618" s="56"/>
      <c r="G618" s="57"/>
      <c r="H618" s="57"/>
      <c r="I618" s="54"/>
      <c r="J618" s="58"/>
    </row>
    <row r="619" spans="1:10" ht="69" x14ac:dyDescent="0.3">
      <c r="A619" s="52" t="s">
        <v>1168</v>
      </c>
      <c r="B619" s="53" t="s">
        <v>94</v>
      </c>
      <c r="C619" s="54" t="s">
        <v>1146</v>
      </c>
      <c r="D619" s="54" t="s">
        <v>1147</v>
      </c>
      <c r="E619" s="55" t="s">
        <v>1148</v>
      </c>
      <c r="F619" s="56">
        <v>988481614</v>
      </c>
      <c r="G619" s="57"/>
      <c r="H619" s="57">
        <v>1</v>
      </c>
      <c r="I619" s="55" t="s">
        <v>1135</v>
      </c>
      <c r="J619" s="129" t="s">
        <v>1136</v>
      </c>
    </row>
    <row r="620" spans="1:10" x14ac:dyDescent="0.3">
      <c r="A620" s="52"/>
      <c r="B620" s="53"/>
      <c r="C620" s="54"/>
      <c r="D620" s="54"/>
      <c r="E620" s="55"/>
      <c r="F620" s="56"/>
      <c r="G620" s="57"/>
      <c r="H620" s="57"/>
      <c r="I620" s="54"/>
      <c r="J620" s="58"/>
    </row>
    <row r="621" spans="1:10" ht="69" x14ac:dyDescent="0.3">
      <c r="A621" s="52" t="s">
        <v>1172</v>
      </c>
      <c r="B621" s="53" t="s">
        <v>58</v>
      </c>
      <c r="C621" s="54" t="s">
        <v>1150</v>
      </c>
      <c r="D621" s="54" t="s">
        <v>1151</v>
      </c>
      <c r="E621" s="55" t="s">
        <v>1152</v>
      </c>
      <c r="F621" s="56">
        <v>992033502</v>
      </c>
      <c r="G621" s="57"/>
      <c r="H621" s="57">
        <v>1</v>
      </c>
      <c r="I621" s="55" t="s">
        <v>1135</v>
      </c>
      <c r="J621" s="129" t="s">
        <v>1136</v>
      </c>
    </row>
    <row r="622" spans="1:10" x14ac:dyDescent="0.3">
      <c r="A622" s="52"/>
      <c r="B622" s="53"/>
      <c r="C622" s="54"/>
      <c r="D622" s="54"/>
      <c r="E622" s="55"/>
      <c r="F622" s="56"/>
      <c r="G622" s="57"/>
      <c r="H622" s="57"/>
      <c r="I622" s="54"/>
      <c r="J622" s="58"/>
    </row>
    <row r="623" spans="1:10" ht="69" x14ac:dyDescent="0.3">
      <c r="A623" s="52" t="s">
        <v>1175</v>
      </c>
      <c r="B623" s="53" t="s">
        <v>94</v>
      </c>
      <c r="C623" s="54" t="s">
        <v>1154</v>
      </c>
      <c r="D623" s="54" t="s">
        <v>1155</v>
      </c>
      <c r="E623" s="55" t="s">
        <v>1156</v>
      </c>
      <c r="F623" s="56">
        <v>898238891</v>
      </c>
      <c r="G623" s="57"/>
      <c r="H623" s="57">
        <v>1</v>
      </c>
      <c r="I623" s="55" t="s">
        <v>1135</v>
      </c>
      <c r="J623" s="129" t="s">
        <v>1136</v>
      </c>
    </row>
    <row r="624" spans="1:10" x14ac:dyDescent="0.3">
      <c r="A624" s="52"/>
      <c r="B624" s="53"/>
      <c r="C624" s="54"/>
      <c r="D624" s="54"/>
      <c r="E624" s="55"/>
      <c r="F624" s="56"/>
      <c r="G624" s="57"/>
      <c r="H624" s="57"/>
      <c r="I624" s="54"/>
      <c r="J624" s="58"/>
    </row>
    <row r="625" spans="1:10" ht="69" x14ac:dyDescent="0.3">
      <c r="A625" s="52" t="s">
        <v>1178</v>
      </c>
      <c r="B625" s="53" t="s">
        <v>94</v>
      </c>
      <c r="C625" s="54" t="s">
        <v>1158</v>
      </c>
      <c r="D625" s="54" t="s">
        <v>1159</v>
      </c>
      <c r="E625" s="55" t="s">
        <v>1160</v>
      </c>
      <c r="F625" s="56">
        <v>647852654</v>
      </c>
      <c r="G625" s="57"/>
      <c r="H625" s="57">
        <v>1</v>
      </c>
      <c r="I625" s="55" t="s">
        <v>1135</v>
      </c>
      <c r="J625" s="129" t="s">
        <v>1136</v>
      </c>
    </row>
    <row r="626" spans="1:10" x14ac:dyDescent="0.3">
      <c r="A626" s="52"/>
      <c r="B626" s="53"/>
      <c r="C626" s="54"/>
      <c r="D626" s="54"/>
      <c r="E626" s="55"/>
      <c r="F626" s="56"/>
      <c r="G626" s="57"/>
      <c r="H626" s="57"/>
      <c r="I626" s="54"/>
      <c r="J626" s="58"/>
    </row>
    <row r="627" spans="1:10" ht="69" x14ac:dyDescent="0.3">
      <c r="A627" s="52" t="s">
        <v>1181</v>
      </c>
      <c r="B627" s="53" t="s">
        <v>94</v>
      </c>
      <c r="C627" s="54" t="s">
        <v>511</v>
      </c>
      <c r="D627" s="54" t="s">
        <v>1162</v>
      </c>
      <c r="E627" s="55" t="s">
        <v>1163</v>
      </c>
      <c r="F627" s="56">
        <v>814272685</v>
      </c>
      <c r="G627" s="57"/>
      <c r="H627" s="57">
        <v>1</v>
      </c>
      <c r="I627" s="55" t="s">
        <v>1135</v>
      </c>
      <c r="J627" s="129" t="s">
        <v>1136</v>
      </c>
    </row>
    <row r="628" spans="1:10" ht="21.75" customHeight="1" x14ac:dyDescent="0.3">
      <c r="A628" s="52"/>
      <c r="B628" s="53"/>
      <c r="C628" s="54"/>
      <c r="D628" s="54"/>
      <c r="E628" s="55"/>
      <c r="F628" s="56"/>
      <c r="G628" s="57"/>
      <c r="H628" s="57"/>
      <c r="I628" s="54"/>
      <c r="J628" s="58"/>
    </row>
    <row r="629" spans="1:10" ht="69" x14ac:dyDescent="0.3">
      <c r="A629" s="52" t="s">
        <v>1184</v>
      </c>
      <c r="B629" s="53" t="s">
        <v>94</v>
      </c>
      <c r="C629" s="54" t="s">
        <v>1165</v>
      </c>
      <c r="D629" s="54" t="s">
        <v>1166</v>
      </c>
      <c r="E629" s="55" t="s">
        <v>1167</v>
      </c>
      <c r="F629" s="56">
        <v>898852136</v>
      </c>
      <c r="G629" s="57"/>
      <c r="H629" s="57">
        <v>1</v>
      </c>
      <c r="I629" s="55" t="s">
        <v>1135</v>
      </c>
      <c r="J629" s="129" t="s">
        <v>1136</v>
      </c>
    </row>
    <row r="630" spans="1:10" x14ac:dyDescent="0.3">
      <c r="A630" s="52"/>
      <c r="B630" s="53"/>
      <c r="C630" s="54"/>
      <c r="D630" s="54"/>
      <c r="E630" s="55"/>
      <c r="F630" s="56"/>
      <c r="G630" s="57"/>
      <c r="H630" s="57"/>
      <c r="I630" s="54"/>
      <c r="J630" s="58"/>
    </row>
    <row r="631" spans="1:10" ht="69" x14ac:dyDescent="0.3">
      <c r="A631" s="52" t="s">
        <v>1186</v>
      </c>
      <c r="B631" s="53" t="s">
        <v>94</v>
      </c>
      <c r="C631" s="54" t="s">
        <v>1169</v>
      </c>
      <c r="D631" s="54" t="s">
        <v>1170</v>
      </c>
      <c r="E631" s="55" t="s">
        <v>1171</v>
      </c>
      <c r="F631" s="56" t="s">
        <v>201</v>
      </c>
      <c r="G631" s="57"/>
      <c r="H631" s="57">
        <v>1</v>
      </c>
      <c r="I631" s="55" t="s">
        <v>1135</v>
      </c>
      <c r="J631" s="129" t="s">
        <v>1136</v>
      </c>
    </row>
    <row r="632" spans="1:10" x14ac:dyDescent="0.3">
      <c r="A632" s="52"/>
      <c r="B632" s="53"/>
      <c r="C632" s="54"/>
      <c r="D632" s="54"/>
      <c r="E632" s="55"/>
      <c r="F632" s="56"/>
      <c r="G632" s="57"/>
      <c r="H632" s="57"/>
      <c r="I632" s="54"/>
      <c r="J632" s="58"/>
    </row>
    <row r="633" spans="1:10" ht="69" x14ac:dyDescent="0.3">
      <c r="A633" s="52" t="s">
        <v>1189</v>
      </c>
      <c r="B633" s="53" t="s">
        <v>58</v>
      </c>
      <c r="C633" s="54" t="s">
        <v>1173</v>
      </c>
      <c r="D633" s="54" t="s">
        <v>1174</v>
      </c>
      <c r="E633" s="55" t="s">
        <v>1171</v>
      </c>
      <c r="F633" s="56" t="s">
        <v>201</v>
      </c>
      <c r="G633" s="57"/>
      <c r="H633" s="57">
        <v>1</v>
      </c>
      <c r="I633" s="55" t="s">
        <v>1135</v>
      </c>
      <c r="J633" s="129" t="s">
        <v>1136</v>
      </c>
    </row>
    <row r="634" spans="1:10" x14ac:dyDescent="0.3">
      <c r="A634" s="52"/>
      <c r="B634" s="53"/>
      <c r="C634" s="54"/>
      <c r="D634" s="54"/>
      <c r="E634" s="55"/>
      <c r="F634" s="56"/>
      <c r="G634" s="57"/>
      <c r="H634" s="57"/>
      <c r="I634" s="54"/>
      <c r="J634" s="58"/>
    </row>
    <row r="635" spans="1:10" ht="69" x14ac:dyDescent="0.3">
      <c r="A635" s="52" t="s">
        <v>1192</v>
      </c>
      <c r="B635" s="53" t="s">
        <v>58</v>
      </c>
      <c r="C635" s="54" t="s">
        <v>1176</v>
      </c>
      <c r="D635" s="54" t="s">
        <v>1177</v>
      </c>
      <c r="E635" s="55" t="s">
        <v>1171</v>
      </c>
      <c r="F635" s="56" t="s">
        <v>201</v>
      </c>
      <c r="G635" s="57"/>
      <c r="H635" s="57">
        <v>1</v>
      </c>
      <c r="I635" s="55" t="s">
        <v>1135</v>
      </c>
      <c r="J635" s="129" t="s">
        <v>1136</v>
      </c>
    </row>
    <row r="636" spans="1:10" x14ac:dyDescent="0.3">
      <c r="A636" s="52"/>
      <c r="B636" s="53"/>
      <c r="C636" s="54"/>
      <c r="D636" s="54"/>
      <c r="E636" s="55"/>
      <c r="F636" s="56"/>
      <c r="G636" s="57"/>
      <c r="H636" s="57"/>
      <c r="I636" s="54"/>
      <c r="J636" s="58"/>
    </row>
    <row r="637" spans="1:10" ht="69" x14ac:dyDescent="0.3">
      <c r="A637" s="52" t="s">
        <v>1195</v>
      </c>
      <c r="B637" s="53" t="s">
        <v>94</v>
      </c>
      <c r="C637" s="54" t="s">
        <v>1179</v>
      </c>
      <c r="D637" s="54" t="s">
        <v>1180</v>
      </c>
      <c r="E637" s="55" t="s">
        <v>1171</v>
      </c>
      <c r="F637" s="56" t="s">
        <v>201</v>
      </c>
      <c r="G637" s="57"/>
      <c r="H637" s="57">
        <v>1</v>
      </c>
      <c r="I637" s="55" t="s">
        <v>1135</v>
      </c>
      <c r="J637" s="129" t="s">
        <v>1136</v>
      </c>
    </row>
    <row r="638" spans="1:10" x14ac:dyDescent="0.3">
      <c r="A638" s="52"/>
      <c r="B638" s="53"/>
      <c r="C638" s="54"/>
      <c r="D638" s="54"/>
      <c r="E638" s="55"/>
      <c r="F638" s="56"/>
      <c r="G638" s="57"/>
      <c r="H638" s="57"/>
      <c r="I638" s="54"/>
      <c r="J638" s="58"/>
    </row>
    <row r="639" spans="1:10" ht="69" x14ac:dyDescent="0.3">
      <c r="A639" s="52" t="s">
        <v>1198</v>
      </c>
      <c r="B639" s="53" t="s">
        <v>94</v>
      </c>
      <c r="C639" s="54" t="s">
        <v>1182</v>
      </c>
      <c r="D639" s="54" t="s">
        <v>1183</v>
      </c>
      <c r="E639" s="55" t="s">
        <v>1171</v>
      </c>
      <c r="F639" s="56" t="s">
        <v>201</v>
      </c>
      <c r="G639" s="57"/>
      <c r="H639" s="57">
        <v>1</v>
      </c>
      <c r="I639" s="55" t="s">
        <v>1135</v>
      </c>
      <c r="J639" s="129" t="s">
        <v>1136</v>
      </c>
    </row>
    <row r="640" spans="1:10" x14ac:dyDescent="0.3">
      <c r="A640" s="52"/>
      <c r="B640" s="53"/>
      <c r="C640" s="54"/>
      <c r="D640" s="54"/>
      <c r="E640" s="55"/>
      <c r="F640" s="56"/>
      <c r="G640" s="57"/>
      <c r="H640" s="57"/>
      <c r="I640" s="54"/>
      <c r="J640" s="58"/>
    </row>
    <row r="641" spans="1:10" ht="69" x14ac:dyDescent="0.3">
      <c r="A641" s="52" t="s">
        <v>1201</v>
      </c>
      <c r="B641" s="53" t="s">
        <v>58</v>
      </c>
      <c r="C641" s="54" t="s">
        <v>1185</v>
      </c>
      <c r="D641" s="54" t="s">
        <v>1183</v>
      </c>
      <c r="E641" s="55" t="s">
        <v>1171</v>
      </c>
      <c r="F641" s="56" t="s">
        <v>201</v>
      </c>
      <c r="G641" s="57"/>
      <c r="H641" s="57">
        <v>1</v>
      </c>
      <c r="I641" s="55" t="s">
        <v>1135</v>
      </c>
      <c r="J641" s="129" t="s">
        <v>1136</v>
      </c>
    </row>
    <row r="642" spans="1:10" x14ac:dyDescent="0.3">
      <c r="A642" s="52"/>
      <c r="B642" s="53"/>
      <c r="C642" s="54"/>
      <c r="D642" s="54"/>
      <c r="E642" s="55"/>
      <c r="F642" s="56"/>
      <c r="G642" s="57"/>
      <c r="H642" s="57"/>
      <c r="I642" s="54"/>
      <c r="J642" s="58"/>
    </row>
    <row r="643" spans="1:10" ht="69" x14ac:dyDescent="0.3">
      <c r="A643" s="52" t="s">
        <v>1204</v>
      </c>
      <c r="B643" s="53" t="s">
        <v>58</v>
      </c>
      <c r="C643" s="54" t="s">
        <v>1187</v>
      </c>
      <c r="D643" s="54" t="s">
        <v>1188</v>
      </c>
      <c r="E643" s="55" t="s">
        <v>1171</v>
      </c>
      <c r="F643" s="56" t="s">
        <v>201</v>
      </c>
      <c r="G643" s="57"/>
      <c r="H643" s="57">
        <v>1</v>
      </c>
      <c r="I643" s="55" t="s">
        <v>1135</v>
      </c>
      <c r="J643" s="129" t="s">
        <v>1136</v>
      </c>
    </row>
    <row r="644" spans="1:10" x14ac:dyDescent="0.3">
      <c r="A644" s="52"/>
      <c r="B644" s="53"/>
      <c r="C644" s="54"/>
      <c r="D644" s="54"/>
      <c r="E644" s="55"/>
      <c r="F644" s="56"/>
      <c r="G644" s="57"/>
      <c r="H644" s="57"/>
      <c r="I644" s="54"/>
      <c r="J644" s="58"/>
    </row>
    <row r="645" spans="1:10" ht="69" x14ac:dyDescent="0.3">
      <c r="A645" s="52" t="s">
        <v>1207</v>
      </c>
      <c r="B645" s="53" t="s">
        <v>94</v>
      </c>
      <c r="C645" s="54" t="s">
        <v>1190</v>
      </c>
      <c r="D645" s="54" t="s">
        <v>1191</v>
      </c>
      <c r="E645" s="55" t="s">
        <v>1171</v>
      </c>
      <c r="F645" s="56" t="s">
        <v>201</v>
      </c>
      <c r="G645" s="57"/>
      <c r="H645" s="57">
        <v>1</v>
      </c>
      <c r="I645" s="55" t="s">
        <v>1135</v>
      </c>
      <c r="J645" s="129" t="s">
        <v>1136</v>
      </c>
    </row>
    <row r="646" spans="1:10" x14ac:dyDescent="0.3">
      <c r="A646" s="52"/>
      <c r="B646" s="53"/>
      <c r="C646" s="54"/>
      <c r="D646" s="54"/>
      <c r="E646" s="55"/>
      <c r="F646" s="56"/>
      <c r="G646" s="57"/>
      <c r="H646" s="57"/>
      <c r="I646" s="54"/>
      <c r="J646" s="58"/>
    </row>
    <row r="647" spans="1:10" ht="69" x14ac:dyDescent="0.3">
      <c r="A647" s="52" t="s">
        <v>1210</v>
      </c>
      <c r="B647" s="53" t="s">
        <v>58</v>
      </c>
      <c r="C647" s="54" t="s">
        <v>1193</v>
      </c>
      <c r="D647" s="54" t="s">
        <v>1194</v>
      </c>
      <c r="E647" s="55" t="s">
        <v>1171</v>
      </c>
      <c r="F647" s="56" t="s">
        <v>201</v>
      </c>
      <c r="G647" s="57"/>
      <c r="H647" s="57">
        <v>1</v>
      </c>
      <c r="I647" s="55" t="s">
        <v>1135</v>
      </c>
      <c r="J647" s="129" t="s">
        <v>1136</v>
      </c>
    </row>
    <row r="648" spans="1:10" x14ac:dyDescent="0.3">
      <c r="A648" s="52"/>
      <c r="B648" s="53"/>
      <c r="C648" s="54"/>
      <c r="D648" s="54"/>
      <c r="E648" s="55"/>
      <c r="F648" s="56"/>
      <c r="G648" s="57"/>
      <c r="H648" s="57"/>
      <c r="I648" s="54"/>
      <c r="J648" s="58"/>
    </row>
    <row r="649" spans="1:10" ht="69" x14ac:dyDescent="0.3">
      <c r="A649" s="52" t="s">
        <v>1213</v>
      </c>
      <c r="B649" s="53" t="s">
        <v>58</v>
      </c>
      <c r="C649" s="54" t="s">
        <v>1196</v>
      </c>
      <c r="D649" s="54" t="s">
        <v>1197</v>
      </c>
      <c r="E649" s="55" t="s">
        <v>1171</v>
      </c>
      <c r="F649" s="56" t="s">
        <v>201</v>
      </c>
      <c r="G649" s="57"/>
      <c r="H649" s="57">
        <v>1</v>
      </c>
      <c r="I649" s="55" t="s">
        <v>1135</v>
      </c>
      <c r="J649" s="129" t="s">
        <v>1136</v>
      </c>
    </row>
    <row r="650" spans="1:10" x14ac:dyDescent="0.3">
      <c r="A650" s="52"/>
      <c r="B650" s="53"/>
      <c r="C650" s="54"/>
      <c r="D650" s="54"/>
      <c r="E650" s="55"/>
      <c r="F650" s="56"/>
      <c r="G650" s="57"/>
      <c r="H650" s="57"/>
      <c r="I650" s="54"/>
      <c r="J650" s="58"/>
    </row>
    <row r="651" spans="1:10" ht="69" x14ac:dyDescent="0.3">
      <c r="A651" s="52" t="s">
        <v>1216</v>
      </c>
      <c r="B651" s="53" t="s">
        <v>93</v>
      </c>
      <c r="C651" s="54" t="s">
        <v>1199</v>
      </c>
      <c r="D651" s="54" t="s">
        <v>1200</v>
      </c>
      <c r="E651" s="55" t="s">
        <v>1171</v>
      </c>
      <c r="F651" s="56" t="s">
        <v>201</v>
      </c>
      <c r="G651" s="57"/>
      <c r="H651" s="57">
        <v>1</v>
      </c>
      <c r="I651" s="55" t="s">
        <v>1135</v>
      </c>
      <c r="J651" s="129" t="s">
        <v>1136</v>
      </c>
    </row>
    <row r="652" spans="1:10" x14ac:dyDescent="0.3">
      <c r="A652" s="52"/>
      <c r="B652" s="53"/>
      <c r="C652" s="54"/>
      <c r="D652" s="54"/>
      <c r="E652" s="55"/>
      <c r="F652" s="56"/>
      <c r="G652" s="57"/>
      <c r="H652" s="57"/>
      <c r="I652" s="54"/>
      <c r="J652" s="58"/>
    </row>
    <row r="653" spans="1:10" ht="69" x14ac:dyDescent="0.3">
      <c r="A653" s="52" t="s">
        <v>1218</v>
      </c>
      <c r="B653" s="53" t="s">
        <v>58</v>
      </c>
      <c r="C653" s="54" t="s">
        <v>1202</v>
      </c>
      <c r="D653" s="54" t="s">
        <v>1203</v>
      </c>
      <c r="E653" s="55" t="s">
        <v>1171</v>
      </c>
      <c r="F653" s="56" t="s">
        <v>201</v>
      </c>
      <c r="G653" s="57"/>
      <c r="H653" s="57">
        <v>1</v>
      </c>
      <c r="I653" s="55" t="s">
        <v>1135</v>
      </c>
      <c r="J653" s="129" t="s">
        <v>1136</v>
      </c>
    </row>
    <row r="654" spans="1:10" x14ac:dyDescent="0.3">
      <c r="A654" s="52"/>
      <c r="B654" s="53"/>
      <c r="C654" s="54"/>
      <c r="D654" s="54"/>
      <c r="E654" s="55"/>
      <c r="F654" s="56"/>
      <c r="G654" s="57"/>
      <c r="H654" s="57"/>
      <c r="I654" s="54"/>
      <c r="J654" s="58"/>
    </row>
    <row r="655" spans="1:10" ht="69" x14ac:dyDescent="0.3">
      <c r="A655" s="52" t="s">
        <v>1220</v>
      </c>
      <c r="B655" s="53" t="s">
        <v>58</v>
      </c>
      <c r="C655" s="54" t="s">
        <v>1205</v>
      </c>
      <c r="D655" s="54" t="s">
        <v>1206</v>
      </c>
      <c r="E655" s="55" t="s">
        <v>1171</v>
      </c>
      <c r="F655" s="56" t="s">
        <v>201</v>
      </c>
      <c r="G655" s="57"/>
      <c r="H655" s="57">
        <v>1</v>
      </c>
      <c r="I655" s="55" t="s">
        <v>1135</v>
      </c>
      <c r="J655" s="129" t="s">
        <v>1136</v>
      </c>
    </row>
    <row r="656" spans="1:10" x14ac:dyDescent="0.3">
      <c r="A656" s="52"/>
      <c r="B656" s="53"/>
      <c r="C656" s="54"/>
      <c r="D656" s="54"/>
      <c r="E656" s="55"/>
      <c r="F656" s="56"/>
      <c r="G656" s="57"/>
      <c r="H656" s="57"/>
      <c r="I656" s="54"/>
      <c r="J656" s="58"/>
    </row>
    <row r="657" spans="1:10" ht="69" x14ac:dyDescent="0.3">
      <c r="A657" s="52" t="s">
        <v>1223</v>
      </c>
      <c r="B657" s="53" t="s">
        <v>58</v>
      </c>
      <c r="C657" s="54" t="s">
        <v>1208</v>
      </c>
      <c r="D657" s="54" t="s">
        <v>1209</v>
      </c>
      <c r="E657" s="55" t="s">
        <v>1171</v>
      </c>
      <c r="F657" s="56" t="s">
        <v>201</v>
      </c>
      <c r="G657" s="57"/>
      <c r="H657" s="57">
        <v>1</v>
      </c>
      <c r="I657" s="55" t="s">
        <v>1135</v>
      </c>
      <c r="J657" s="129" t="s">
        <v>1136</v>
      </c>
    </row>
    <row r="658" spans="1:10" x14ac:dyDescent="0.3">
      <c r="A658" s="52"/>
      <c r="B658" s="53"/>
      <c r="C658" s="54"/>
      <c r="D658" s="54"/>
      <c r="E658" s="55"/>
      <c r="F658" s="56"/>
      <c r="G658" s="57"/>
      <c r="H658" s="57"/>
      <c r="I658" s="54"/>
      <c r="J658" s="58"/>
    </row>
    <row r="659" spans="1:10" ht="69" x14ac:dyDescent="0.3">
      <c r="A659" s="52" t="s">
        <v>1226</v>
      </c>
      <c r="B659" s="53" t="s">
        <v>94</v>
      </c>
      <c r="C659" s="54" t="s">
        <v>1211</v>
      </c>
      <c r="D659" s="54" t="s">
        <v>1212</v>
      </c>
      <c r="E659" s="55" t="s">
        <v>1171</v>
      </c>
      <c r="F659" s="56" t="s">
        <v>201</v>
      </c>
      <c r="G659" s="57"/>
      <c r="H659" s="57">
        <v>1</v>
      </c>
      <c r="I659" s="55" t="s">
        <v>1135</v>
      </c>
      <c r="J659" s="129" t="s">
        <v>1136</v>
      </c>
    </row>
    <row r="660" spans="1:10" x14ac:dyDescent="0.3">
      <c r="A660" s="52"/>
      <c r="B660" s="53"/>
      <c r="C660" s="54"/>
      <c r="D660" s="54"/>
      <c r="E660" s="55"/>
      <c r="F660" s="56"/>
      <c r="G660" s="57"/>
      <c r="H660" s="57"/>
      <c r="I660" s="54"/>
      <c r="J660" s="58"/>
    </row>
    <row r="661" spans="1:10" ht="69" x14ac:dyDescent="0.3">
      <c r="A661" s="52" t="s">
        <v>1228</v>
      </c>
      <c r="B661" s="53" t="s">
        <v>58</v>
      </c>
      <c r="C661" s="54" t="s">
        <v>1214</v>
      </c>
      <c r="D661" s="54" t="s">
        <v>1215</v>
      </c>
      <c r="E661" s="55" t="s">
        <v>1171</v>
      </c>
      <c r="F661" s="56" t="s">
        <v>201</v>
      </c>
      <c r="G661" s="57"/>
      <c r="H661" s="57">
        <v>1</v>
      </c>
      <c r="I661" s="55" t="s">
        <v>1135</v>
      </c>
      <c r="J661" s="129" t="s">
        <v>1136</v>
      </c>
    </row>
    <row r="662" spans="1:10" x14ac:dyDescent="0.3">
      <c r="A662" s="52"/>
      <c r="B662" s="53"/>
      <c r="C662" s="54"/>
      <c r="D662" s="54"/>
      <c r="E662" s="55"/>
      <c r="F662" s="56"/>
      <c r="G662" s="57"/>
      <c r="H662" s="57"/>
      <c r="I662" s="54"/>
      <c r="J662" s="58"/>
    </row>
    <row r="663" spans="1:10" ht="69" x14ac:dyDescent="0.3">
      <c r="A663" s="52" t="s">
        <v>1230</v>
      </c>
      <c r="B663" s="53" t="s">
        <v>58</v>
      </c>
      <c r="C663" s="54" t="s">
        <v>1217</v>
      </c>
      <c r="D663" s="54" t="s">
        <v>1209</v>
      </c>
      <c r="E663" s="55" t="s">
        <v>1171</v>
      </c>
      <c r="F663" s="56" t="s">
        <v>201</v>
      </c>
      <c r="G663" s="57"/>
      <c r="H663" s="57">
        <v>1</v>
      </c>
      <c r="I663" s="55" t="s">
        <v>1135</v>
      </c>
      <c r="J663" s="129" t="s">
        <v>1136</v>
      </c>
    </row>
    <row r="664" spans="1:10" x14ac:dyDescent="0.3">
      <c r="A664" s="52"/>
      <c r="B664" s="53"/>
      <c r="C664" s="54"/>
      <c r="D664" s="54"/>
      <c r="E664" s="55"/>
      <c r="F664" s="56"/>
      <c r="G664" s="57"/>
      <c r="H664" s="57"/>
      <c r="I664" s="54"/>
      <c r="J664" s="58"/>
    </row>
    <row r="665" spans="1:10" ht="69" x14ac:dyDescent="0.3">
      <c r="A665" s="52" t="s">
        <v>1232</v>
      </c>
      <c r="B665" s="53" t="s">
        <v>58</v>
      </c>
      <c r="C665" s="54" t="s">
        <v>634</v>
      </c>
      <c r="D665" s="54" t="s">
        <v>1219</v>
      </c>
      <c r="E665" s="55" t="s">
        <v>1171</v>
      </c>
      <c r="F665" s="56" t="s">
        <v>201</v>
      </c>
      <c r="G665" s="57"/>
      <c r="H665" s="57">
        <v>1</v>
      </c>
      <c r="I665" s="55" t="s">
        <v>1135</v>
      </c>
      <c r="J665" s="129" t="s">
        <v>1136</v>
      </c>
    </row>
    <row r="666" spans="1:10" x14ac:dyDescent="0.3">
      <c r="A666" s="52"/>
      <c r="B666" s="53"/>
      <c r="C666" s="54"/>
      <c r="D666" s="54"/>
      <c r="E666" s="55"/>
      <c r="F666" s="56"/>
      <c r="G666" s="57"/>
      <c r="H666" s="57"/>
      <c r="I666" s="54"/>
      <c r="J666" s="58"/>
    </row>
    <row r="667" spans="1:10" ht="69" x14ac:dyDescent="0.3">
      <c r="A667" s="52" t="s">
        <v>1238</v>
      </c>
      <c r="B667" s="53" t="s">
        <v>58</v>
      </c>
      <c r="C667" s="54" t="s">
        <v>1221</v>
      </c>
      <c r="D667" s="54" t="s">
        <v>1222</v>
      </c>
      <c r="E667" s="55" t="s">
        <v>1171</v>
      </c>
      <c r="F667" s="56" t="s">
        <v>201</v>
      </c>
      <c r="G667" s="57"/>
      <c r="H667" s="57">
        <v>1</v>
      </c>
      <c r="I667" s="55" t="s">
        <v>1135</v>
      </c>
      <c r="J667" s="129" t="s">
        <v>1136</v>
      </c>
    </row>
    <row r="668" spans="1:10" x14ac:dyDescent="0.3">
      <c r="A668" s="52"/>
      <c r="B668" s="53"/>
      <c r="C668" s="54"/>
      <c r="D668" s="54"/>
      <c r="E668" s="55"/>
      <c r="F668" s="56"/>
      <c r="G668" s="57"/>
      <c r="H668" s="57"/>
      <c r="I668" s="54"/>
      <c r="J668" s="58"/>
    </row>
    <row r="669" spans="1:10" ht="69" x14ac:dyDescent="0.3">
      <c r="A669" s="52" t="s">
        <v>1242</v>
      </c>
      <c r="B669" s="53" t="s">
        <v>93</v>
      </c>
      <c r="C669" s="54" t="s">
        <v>1224</v>
      </c>
      <c r="D669" s="54" t="s">
        <v>1225</v>
      </c>
      <c r="E669" s="55" t="s">
        <v>1171</v>
      </c>
      <c r="F669" s="56" t="s">
        <v>201</v>
      </c>
      <c r="G669" s="57"/>
      <c r="H669" s="57">
        <v>1</v>
      </c>
      <c r="I669" s="55" t="s">
        <v>1135</v>
      </c>
      <c r="J669" s="129" t="s">
        <v>1136</v>
      </c>
    </row>
    <row r="670" spans="1:10" x14ac:dyDescent="0.3">
      <c r="A670" s="52"/>
      <c r="B670" s="53"/>
      <c r="C670" s="54"/>
      <c r="D670" s="54"/>
      <c r="E670" s="55"/>
      <c r="F670" s="56"/>
      <c r="G670" s="57"/>
      <c r="H670" s="57"/>
      <c r="I670" s="54"/>
      <c r="J670" s="58"/>
    </row>
    <row r="671" spans="1:10" ht="69" x14ac:dyDescent="0.3">
      <c r="A671" s="52" t="s">
        <v>1245</v>
      </c>
      <c r="B671" s="53" t="s">
        <v>58</v>
      </c>
      <c r="C671" s="54" t="s">
        <v>1227</v>
      </c>
      <c r="D671" s="54" t="s">
        <v>1191</v>
      </c>
      <c r="E671" s="55" t="s">
        <v>1171</v>
      </c>
      <c r="F671" s="56" t="s">
        <v>201</v>
      </c>
      <c r="G671" s="57"/>
      <c r="H671" s="57">
        <v>1</v>
      </c>
      <c r="I671" s="55" t="s">
        <v>1135</v>
      </c>
      <c r="J671" s="129" t="s">
        <v>1136</v>
      </c>
    </row>
    <row r="672" spans="1:10" x14ac:dyDescent="0.3">
      <c r="A672" s="52"/>
      <c r="B672" s="53"/>
      <c r="C672" s="54"/>
      <c r="D672" s="54"/>
      <c r="E672" s="55"/>
      <c r="F672" s="56"/>
      <c r="G672" s="57"/>
      <c r="H672" s="57"/>
      <c r="I672" s="54"/>
      <c r="J672" s="58"/>
    </row>
    <row r="673" spans="1:10" ht="69" x14ac:dyDescent="0.3">
      <c r="A673" s="52" t="s">
        <v>1248</v>
      </c>
      <c r="B673" s="53" t="s">
        <v>94</v>
      </c>
      <c r="C673" s="54" t="s">
        <v>280</v>
      </c>
      <c r="D673" s="54" t="s">
        <v>1229</v>
      </c>
      <c r="E673" s="55" t="s">
        <v>1171</v>
      </c>
      <c r="F673" s="56" t="s">
        <v>201</v>
      </c>
      <c r="G673" s="57"/>
      <c r="H673" s="57">
        <v>1</v>
      </c>
      <c r="I673" s="55" t="s">
        <v>1135</v>
      </c>
      <c r="J673" s="129" t="s">
        <v>1136</v>
      </c>
    </row>
    <row r="674" spans="1:10" x14ac:dyDescent="0.3">
      <c r="A674" s="52"/>
      <c r="B674" s="53"/>
      <c r="C674" s="54"/>
      <c r="D674" s="54"/>
      <c r="E674" s="55"/>
      <c r="F674" s="56"/>
      <c r="G674" s="57"/>
      <c r="H674" s="57"/>
      <c r="I674" s="54"/>
      <c r="J674" s="58"/>
    </row>
    <row r="675" spans="1:10" ht="69" x14ac:dyDescent="0.3">
      <c r="A675" s="52" t="s">
        <v>1252</v>
      </c>
      <c r="B675" s="53" t="s">
        <v>94</v>
      </c>
      <c r="C675" s="54" t="s">
        <v>621</v>
      </c>
      <c r="D675" s="54" t="s">
        <v>1231</v>
      </c>
      <c r="E675" s="55" t="s">
        <v>1171</v>
      </c>
      <c r="F675" s="56" t="s">
        <v>201</v>
      </c>
      <c r="G675" s="57"/>
      <c r="H675" s="57">
        <v>1</v>
      </c>
      <c r="I675" s="55" t="s">
        <v>1135</v>
      </c>
      <c r="J675" s="129" t="s">
        <v>1136</v>
      </c>
    </row>
    <row r="676" spans="1:10" x14ac:dyDescent="0.3">
      <c r="A676" s="52"/>
      <c r="B676" s="53"/>
      <c r="C676" s="54"/>
      <c r="D676" s="54"/>
      <c r="E676" s="55"/>
      <c r="F676" s="56"/>
      <c r="G676" s="57"/>
      <c r="H676" s="57"/>
      <c r="I676" s="54"/>
      <c r="J676" s="58"/>
    </row>
    <row r="677" spans="1:10" ht="69" x14ac:dyDescent="0.3">
      <c r="A677" s="52" t="s">
        <v>1256</v>
      </c>
      <c r="B677" s="53" t="s">
        <v>93</v>
      </c>
      <c r="C677" s="54" t="s">
        <v>1233</v>
      </c>
      <c r="D677" s="54" t="s">
        <v>1234</v>
      </c>
      <c r="E677" s="55" t="s">
        <v>1235</v>
      </c>
      <c r="F677" s="56">
        <v>615361997</v>
      </c>
      <c r="G677" s="57"/>
      <c r="H677" s="57">
        <v>1</v>
      </c>
      <c r="I677" s="55" t="s">
        <v>1236</v>
      </c>
      <c r="J677" s="58" t="s">
        <v>1237</v>
      </c>
    </row>
    <row r="678" spans="1:10" x14ac:dyDescent="0.3">
      <c r="A678" s="52"/>
      <c r="B678" s="53"/>
      <c r="C678" s="54"/>
      <c r="D678" s="54"/>
      <c r="E678" s="55"/>
      <c r="F678" s="56"/>
      <c r="G678" s="57"/>
      <c r="H678" s="57"/>
      <c r="I678" s="54"/>
      <c r="J678" s="58"/>
    </row>
    <row r="679" spans="1:10" ht="69" x14ac:dyDescent="0.3">
      <c r="A679" s="52" t="s">
        <v>1258</v>
      </c>
      <c r="B679" s="53" t="s">
        <v>93</v>
      </c>
      <c r="C679" s="54" t="s">
        <v>1239</v>
      </c>
      <c r="D679" s="54" t="s">
        <v>1240</v>
      </c>
      <c r="E679" s="55" t="s">
        <v>1241</v>
      </c>
      <c r="F679" s="56">
        <v>806649786</v>
      </c>
      <c r="G679" s="57"/>
      <c r="H679" s="57">
        <v>1</v>
      </c>
      <c r="I679" s="55" t="s">
        <v>1236</v>
      </c>
      <c r="J679" s="58" t="s">
        <v>1237</v>
      </c>
    </row>
    <row r="680" spans="1:10" x14ac:dyDescent="0.3">
      <c r="A680" s="52"/>
      <c r="B680" s="53"/>
      <c r="C680" s="54"/>
      <c r="D680" s="54"/>
      <c r="E680" s="55"/>
      <c r="F680" s="56"/>
      <c r="G680" s="57"/>
      <c r="H680" s="57"/>
      <c r="I680" s="54"/>
      <c r="J680" s="58"/>
    </row>
    <row r="681" spans="1:10" ht="69" x14ac:dyDescent="0.3">
      <c r="A681" s="52" t="s">
        <v>1261</v>
      </c>
      <c r="B681" s="53" t="s">
        <v>93</v>
      </c>
      <c r="C681" s="54" t="s">
        <v>1243</v>
      </c>
      <c r="D681" s="54" t="s">
        <v>1244</v>
      </c>
      <c r="E681" s="55" t="s">
        <v>1235</v>
      </c>
      <c r="F681" s="56" t="s">
        <v>201</v>
      </c>
      <c r="G681" s="57"/>
      <c r="H681" s="57">
        <v>1</v>
      </c>
      <c r="I681" s="55" t="s">
        <v>1236</v>
      </c>
      <c r="J681" s="58" t="s">
        <v>1237</v>
      </c>
    </row>
    <row r="682" spans="1:10" x14ac:dyDescent="0.3">
      <c r="A682" s="52"/>
      <c r="B682" s="53"/>
      <c r="C682" s="54"/>
      <c r="D682" s="54"/>
      <c r="E682" s="55"/>
      <c r="F682" s="56"/>
      <c r="G682" s="57"/>
      <c r="H682" s="57"/>
      <c r="I682" s="54"/>
      <c r="J682" s="58"/>
    </row>
    <row r="683" spans="1:10" ht="69" x14ac:dyDescent="0.3">
      <c r="A683" s="52" t="s">
        <v>1264</v>
      </c>
      <c r="B683" s="53" t="s">
        <v>94</v>
      </c>
      <c r="C683" s="54" t="s">
        <v>1246</v>
      </c>
      <c r="D683" s="54" t="s">
        <v>1247</v>
      </c>
      <c r="E683" s="55" t="s">
        <v>1241</v>
      </c>
      <c r="F683" s="56">
        <v>621383069</v>
      </c>
      <c r="G683" s="57"/>
      <c r="H683" s="57">
        <v>1</v>
      </c>
      <c r="I683" s="55" t="s">
        <v>1236</v>
      </c>
      <c r="J683" s="58" t="s">
        <v>1237</v>
      </c>
    </row>
    <row r="684" spans="1:10" x14ac:dyDescent="0.3">
      <c r="A684" s="52"/>
      <c r="B684" s="53"/>
      <c r="C684" s="54"/>
      <c r="D684" s="54"/>
      <c r="E684" s="55"/>
      <c r="F684" s="56"/>
      <c r="G684" s="57"/>
      <c r="H684" s="57"/>
      <c r="I684" s="54"/>
      <c r="J684" s="58"/>
    </row>
    <row r="685" spans="1:10" ht="69" x14ac:dyDescent="0.3">
      <c r="A685" s="52" t="s">
        <v>1266</v>
      </c>
      <c r="B685" s="53" t="s">
        <v>94</v>
      </c>
      <c r="C685" s="54" t="s">
        <v>1249</v>
      </c>
      <c r="D685" s="54" t="s">
        <v>1250</v>
      </c>
      <c r="E685" s="55" t="s">
        <v>1251</v>
      </c>
      <c r="F685" s="56">
        <v>924505864</v>
      </c>
      <c r="G685" s="57"/>
      <c r="H685" s="57">
        <v>1</v>
      </c>
      <c r="I685" s="55" t="s">
        <v>1236</v>
      </c>
      <c r="J685" s="58" t="s">
        <v>1237</v>
      </c>
    </row>
    <row r="686" spans="1:10" x14ac:dyDescent="0.3">
      <c r="A686" s="52"/>
      <c r="B686" s="53"/>
      <c r="C686" s="54"/>
      <c r="D686" s="54"/>
      <c r="E686" s="55"/>
      <c r="F686" s="56"/>
      <c r="G686" s="57"/>
      <c r="H686" s="57"/>
      <c r="I686" s="54"/>
      <c r="J686" s="58"/>
    </row>
    <row r="687" spans="1:10" ht="69" x14ac:dyDescent="0.3">
      <c r="A687" s="52" t="s">
        <v>1270</v>
      </c>
      <c r="B687" s="53" t="s">
        <v>94</v>
      </c>
      <c r="C687" s="54" t="s">
        <v>1253</v>
      </c>
      <c r="D687" s="54" t="s">
        <v>1254</v>
      </c>
      <c r="E687" s="55" t="s">
        <v>1255</v>
      </c>
      <c r="F687" s="56">
        <v>8295363324</v>
      </c>
      <c r="G687" s="57"/>
      <c r="H687" s="57">
        <v>1</v>
      </c>
      <c r="I687" s="55" t="s">
        <v>1236</v>
      </c>
      <c r="J687" s="58" t="s">
        <v>1237</v>
      </c>
    </row>
    <row r="688" spans="1:10" x14ac:dyDescent="0.3">
      <c r="A688" s="52"/>
      <c r="B688" s="53"/>
      <c r="C688" s="54"/>
      <c r="D688" s="54"/>
      <c r="E688" s="55"/>
      <c r="F688" s="56"/>
      <c r="G688" s="57"/>
      <c r="H688" s="57"/>
      <c r="I688" s="54"/>
      <c r="J688" s="58"/>
    </row>
    <row r="689" spans="1:10" ht="69" x14ac:dyDescent="0.3">
      <c r="A689" s="52" t="s">
        <v>1273</v>
      </c>
      <c r="B689" s="53" t="s">
        <v>93</v>
      </c>
      <c r="C689" s="54" t="s">
        <v>1257</v>
      </c>
      <c r="D689" s="54" t="s">
        <v>1234</v>
      </c>
      <c r="E689" s="55" t="s">
        <v>1235</v>
      </c>
      <c r="F689" s="56">
        <v>628646079</v>
      </c>
      <c r="G689" s="57"/>
      <c r="H689" s="57">
        <v>1</v>
      </c>
      <c r="I689" s="55" t="s">
        <v>1236</v>
      </c>
      <c r="J689" s="58" t="s">
        <v>1237</v>
      </c>
    </row>
    <row r="690" spans="1:10" x14ac:dyDescent="0.3">
      <c r="A690" s="52"/>
      <c r="B690" s="53"/>
      <c r="C690" s="54"/>
      <c r="D690" s="54"/>
      <c r="E690" s="55"/>
      <c r="F690" s="56"/>
      <c r="G690" s="57"/>
      <c r="H690" s="57"/>
      <c r="I690" s="54"/>
      <c r="J690" s="58"/>
    </row>
    <row r="691" spans="1:10" ht="69" x14ac:dyDescent="0.3">
      <c r="A691" s="52" t="s">
        <v>1277</v>
      </c>
      <c r="B691" s="53" t="s">
        <v>94</v>
      </c>
      <c r="C691" s="54" t="s">
        <v>1259</v>
      </c>
      <c r="D691" s="54" t="s">
        <v>1260</v>
      </c>
      <c r="E691" s="55" t="s">
        <v>1235</v>
      </c>
      <c r="F691" s="56">
        <v>927214891</v>
      </c>
      <c r="G691" s="57"/>
      <c r="H691" s="57">
        <v>1</v>
      </c>
      <c r="I691" s="55" t="s">
        <v>1236</v>
      </c>
      <c r="J691" s="58" t="s">
        <v>1237</v>
      </c>
    </row>
    <row r="692" spans="1:10" x14ac:dyDescent="0.3">
      <c r="A692" s="52"/>
      <c r="B692" s="53"/>
      <c r="C692" s="54"/>
      <c r="D692" s="54"/>
      <c r="E692" s="55"/>
      <c r="F692" s="56"/>
      <c r="G692" s="57"/>
      <c r="H692" s="57"/>
      <c r="I692" s="54"/>
      <c r="J692" s="58"/>
    </row>
    <row r="693" spans="1:10" ht="69" x14ac:dyDescent="0.3">
      <c r="A693" s="52" t="s">
        <v>1280</v>
      </c>
      <c r="B693" s="53" t="s">
        <v>58</v>
      </c>
      <c r="C693" s="54" t="s">
        <v>1262</v>
      </c>
      <c r="D693" s="54" t="s">
        <v>1263</v>
      </c>
      <c r="E693" s="55" t="s">
        <v>1235</v>
      </c>
      <c r="F693" s="56">
        <v>616031697</v>
      </c>
      <c r="G693" s="57"/>
      <c r="H693" s="57">
        <v>1</v>
      </c>
      <c r="I693" s="55" t="s">
        <v>1236</v>
      </c>
      <c r="J693" s="58" t="s">
        <v>1237</v>
      </c>
    </row>
    <row r="694" spans="1:10" x14ac:dyDescent="0.3">
      <c r="A694" s="52"/>
      <c r="B694" s="53"/>
      <c r="C694" s="54"/>
      <c r="D694" s="54"/>
      <c r="E694" s="55"/>
      <c r="F694" s="56"/>
      <c r="G694" s="57"/>
      <c r="H694" s="57"/>
      <c r="I694" s="54"/>
      <c r="J694" s="58"/>
    </row>
    <row r="695" spans="1:10" ht="69" x14ac:dyDescent="0.3">
      <c r="A695" s="52" t="s">
        <v>1283</v>
      </c>
      <c r="B695" s="53" t="s">
        <v>94</v>
      </c>
      <c r="C695" s="54" t="s">
        <v>289</v>
      </c>
      <c r="D695" s="54" t="s">
        <v>1265</v>
      </c>
      <c r="E695" s="55" t="s">
        <v>1235</v>
      </c>
      <c r="F695" s="56">
        <v>624907866</v>
      </c>
      <c r="G695" s="57"/>
      <c r="H695" s="57">
        <v>1</v>
      </c>
      <c r="I695" s="55" t="s">
        <v>1236</v>
      </c>
      <c r="J695" s="58" t="s">
        <v>1237</v>
      </c>
    </row>
    <row r="696" spans="1:10" x14ac:dyDescent="0.3">
      <c r="A696" s="52"/>
      <c r="B696" s="53"/>
      <c r="C696" s="54"/>
      <c r="D696" s="54"/>
      <c r="E696" s="55"/>
      <c r="F696" s="56"/>
      <c r="G696" s="57"/>
      <c r="H696" s="57"/>
      <c r="I696" s="54"/>
      <c r="J696" s="58"/>
    </row>
    <row r="697" spans="1:10" ht="69" x14ac:dyDescent="0.3">
      <c r="A697" s="52" t="s">
        <v>1287</v>
      </c>
      <c r="B697" s="53" t="s">
        <v>94</v>
      </c>
      <c r="C697" s="54" t="s">
        <v>1267</v>
      </c>
      <c r="D697" s="54" t="s">
        <v>1268</v>
      </c>
      <c r="E697" s="55" t="s">
        <v>1269</v>
      </c>
      <c r="F697" s="56">
        <v>806649886</v>
      </c>
      <c r="G697" s="57"/>
      <c r="H697" s="57">
        <v>1</v>
      </c>
      <c r="I697" s="55" t="s">
        <v>1236</v>
      </c>
      <c r="J697" s="58" t="s">
        <v>1237</v>
      </c>
    </row>
    <row r="698" spans="1:10" x14ac:dyDescent="0.3">
      <c r="A698" s="52"/>
      <c r="B698" s="53"/>
      <c r="C698" s="54"/>
      <c r="D698" s="54"/>
      <c r="E698" s="55"/>
      <c r="F698" s="56"/>
      <c r="G698" s="57"/>
      <c r="H698" s="57"/>
      <c r="I698" s="54"/>
      <c r="J698" s="58"/>
    </row>
    <row r="699" spans="1:10" ht="69" x14ac:dyDescent="0.3">
      <c r="A699" s="52" t="s">
        <v>1291</v>
      </c>
      <c r="B699" s="53" t="s">
        <v>93</v>
      </c>
      <c r="C699" s="54" t="s">
        <v>1271</v>
      </c>
      <c r="D699" s="54" t="s">
        <v>1272</v>
      </c>
      <c r="E699" s="55" t="s">
        <v>1235</v>
      </c>
      <c r="F699" s="56">
        <v>984974765</v>
      </c>
      <c r="G699" s="57"/>
      <c r="H699" s="57">
        <v>1</v>
      </c>
      <c r="I699" s="55" t="s">
        <v>1236</v>
      </c>
      <c r="J699" s="58" t="s">
        <v>1237</v>
      </c>
    </row>
    <row r="700" spans="1:10" x14ac:dyDescent="0.3">
      <c r="A700" s="52"/>
      <c r="B700" s="53"/>
      <c r="C700" s="54"/>
      <c r="D700" s="54"/>
      <c r="E700" s="55"/>
      <c r="F700" s="56"/>
      <c r="G700" s="57"/>
      <c r="H700" s="57"/>
      <c r="I700" s="54"/>
      <c r="J700" s="58"/>
    </row>
    <row r="701" spans="1:10" ht="69" x14ac:dyDescent="0.3">
      <c r="A701" s="52" t="s">
        <v>1295</v>
      </c>
      <c r="B701" s="53" t="s">
        <v>94</v>
      </c>
      <c r="C701" s="54" t="s">
        <v>1274</v>
      </c>
      <c r="D701" s="54" t="s">
        <v>1275</v>
      </c>
      <c r="E701" s="55" t="s">
        <v>1276</v>
      </c>
      <c r="F701" s="56">
        <v>860801960</v>
      </c>
      <c r="G701" s="57"/>
      <c r="H701" s="57">
        <v>1</v>
      </c>
      <c r="I701" s="55" t="s">
        <v>1236</v>
      </c>
      <c r="J701" s="58" t="s">
        <v>1237</v>
      </c>
    </row>
    <row r="702" spans="1:10" x14ac:dyDescent="0.3">
      <c r="A702" s="52"/>
      <c r="B702" s="53"/>
      <c r="C702" s="54"/>
      <c r="D702" s="54"/>
      <c r="E702" s="55"/>
      <c r="F702" s="56"/>
      <c r="G702" s="57"/>
      <c r="H702" s="57"/>
      <c r="I702" s="54"/>
      <c r="J702" s="58"/>
    </row>
    <row r="703" spans="1:10" ht="69" x14ac:dyDescent="0.3">
      <c r="A703" s="52" t="s">
        <v>1299</v>
      </c>
      <c r="B703" s="53" t="s">
        <v>94</v>
      </c>
      <c r="C703" s="54" t="s">
        <v>1278</v>
      </c>
      <c r="D703" s="54" t="s">
        <v>1279</v>
      </c>
      <c r="E703" s="55" t="s">
        <v>1235</v>
      </c>
      <c r="F703" s="56">
        <v>828685365</v>
      </c>
      <c r="G703" s="57"/>
      <c r="H703" s="57">
        <v>1</v>
      </c>
      <c r="I703" s="55" t="s">
        <v>1236</v>
      </c>
      <c r="J703" s="58" t="s">
        <v>1237</v>
      </c>
    </row>
    <row r="704" spans="1:10" x14ac:dyDescent="0.3">
      <c r="A704" s="52"/>
      <c r="B704" s="53"/>
      <c r="C704" s="54"/>
      <c r="D704" s="54"/>
      <c r="E704" s="55"/>
      <c r="F704" s="56"/>
      <c r="G704" s="57"/>
      <c r="H704" s="57"/>
      <c r="I704" s="54"/>
      <c r="J704" s="58"/>
    </row>
    <row r="705" spans="1:10" ht="69" x14ac:dyDescent="0.3">
      <c r="A705" s="52" t="s">
        <v>1303</v>
      </c>
      <c r="B705" s="53" t="s">
        <v>94</v>
      </c>
      <c r="C705" s="54" t="s">
        <v>1281</v>
      </c>
      <c r="D705" s="54" t="s">
        <v>1234</v>
      </c>
      <c r="E705" s="55" t="s">
        <v>1282</v>
      </c>
      <c r="F705" s="56">
        <v>852977332</v>
      </c>
      <c r="G705" s="57"/>
      <c r="H705" s="57">
        <v>1</v>
      </c>
      <c r="I705" s="55" t="s">
        <v>1236</v>
      </c>
      <c r="J705" s="58" t="s">
        <v>1237</v>
      </c>
    </row>
    <row r="706" spans="1:10" x14ac:dyDescent="0.3">
      <c r="A706" s="52"/>
      <c r="B706" s="53"/>
      <c r="C706" s="54"/>
      <c r="D706" s="54"/>
      <c r="E706" s="55"/>
      <c r="F706" s="56"/>
      <c r="G706" s="57"/>
      <c r="H706" s="57"/>
      <c r="I706" s="54"/>
      <c r="J706" s="58"/>
    </row>
    <row r="707" spans="1:10" ht="69" x14ac:dyDescent="0.3">
      <c r="A707" s="52" t="s">
        <v>1305</v>
      </c>
      <c r="B707" s="53" t="s">
        <v>58</v>
      </c>
      <c r="C707" s="54" t="s">
        <v>1284</v>
      </c>
      <c r="D707" s="54" t="s">
        <v>1285</v>
      </c>
      <c r="E707" s="55" t="s">
        <v>1286</v>
      </c>
      <c r="F707" s="56">
        <v>815925802</v>
      </c>
      <c r="G707" s="57"/>
      <c r="H707" s="57">
        <v>1</v>
      </c>
      <c r="I707" s="55" t="s">
        <v>1236</v>
      </c>
      <c r="J707" s="58" t="s">
        <v>1237</v>
      </c>
    </row>
    <row r="708" spans="1:10" x14ac:dyDescent="0.3">
      <c r="A708" s="52"/>
      <c r="B708" s="53"/>
      <c r="C708" s="54"/>
      <c r="D708" s="54"/>
      <c r="E708" s="55"/>
      <c r="F708" s="56"/>
      <c r="G708" s="57"/>
      <c r="H708" s="57"/>
      <c r="I708" s="54"/>
      <c r="J708" s="58"/>
    </row>
    <row r="709" spans="1:10" ht="69" x14ac:dyDescent="0.3">
      <c r="A709" s="52" t="s">
        <v>1309</v>
      </c>
      <c r="B709" s="53" t="s">
        <v>58</v>
      </c>
      <c r="C709" s="54" t="s">
        <v>1288</v>
      </c>
      <c r="D709" s="54" t="s">
        <v>1289</v>
      </c>
      <c r="E709" s="55" t="s">
        <v>1290</v>
      </c>
      <c r="F709" s="56">
        <v>989349656</v>
      </c>
      <c r="G709" s="57"/>
      <c r="H709" s="57">
        <v>1</v>
      </c>
      <c r="I709" s="55" t="s">
        <v>1236</v>
      </c>
      <c r="J709" s="58" t="s">
        <v>1237</v>
      </c>
    </row>
    <row r="710" spans="1:10" x14ac:dyDescent="0.3">
      <c r="A710" s="52"/>
      <c r="B710" s="53"/>
      <c r="C710" s="54"/>
      <c r="D710" s="54"/>
      <c r="E710" s="55"/>
      <c r="F710" s="56"/>
      <c r="G710" s="57"/>
      <c r="H710" s="57"/>
      <c r="I710" s="54"/>
      <c r="J710" s="58"/>
    </row>
    <row r="711" spans="1:10" ht="69" x14ac:dyDescent="0.3">
      <c r="A711" s="52" t="s">
        <v>1312</v>
      </c>
      <c r="B711" s="53" t="s">
        <v>58</v>
      </c>
      <c r="C711" s="54" t="s">
        <v>1292</v>
      </c>
      <c r="D711" s="54" t="s">
        <v>1293</v>
      </c>
      <c r="E711" s="55" t="s">
        <v>1294</v>
      </c>
      <c r="F711" s="56">
        <v>623742800</v>
      </c>
      <c r="G711" s="57"/>
      <c r="H711" s="57">
        <v>1</v>
      </c>
      <c r="I711" s="55" t="s">
        <v>1236</v>
      </c>
      <c r="J711" s="58" t="s">
        <v>1237</v>
      </c>
    </row>
    <row r="712" spans="1:10" x14ac:dyDescent="0.3">
      <c r="A712" s="52"/>
      <c r="B712" s="53"/>
      <c r="C712" s="54"/>
      <c r="D712" s="54"/>
      <c r="E712" s="55"/>
      <c r="F712" s="56"/>
      <c r="G712" s="57"/>
      <c r="H712" s="57"/>
      <c r="I712" s="54"/>
      <c r="J712" s="58"/>
    </row>
    <row r="713" spans="1:10" ht="69" x14ac:dyDescent="0.3">
      <c r="A713" s="52" t="s">
        <v>1316</v>
      </c>
      <c r="B713" s="53" t="s">
        <v>93</v>
      </c>
      <c r="C713" s="54" t="s">
        <v>1296</v>
      </c>
      <c r="D713" s="54" t="s">
        <v>1297</v>
      </c>
      <c r="E713" s="55" t="s">
        <v>1298</v>
      </c>
      <c r="F713" s="56">
        <v>935201002</v>
      </c>
      <c r="G713" s="57"/>
      <c r="H713" s="57">
        <v>1</v>
      </c>
      <c r="I713" s="55" t="s">
        <v>1236</v>
      </c>
      <c r="J713" s="58" t="s">
        <v>1237</v>
      </c>
    </row>
    <row r="714" spans="1:10" x14ac:dyDescent="0.3">
      <c r="A714" s="52"/>
      <c r="B714" s="53"/>
      <c r="C714" s="54"/>
      <c r="D714" s="54"/>
      <c r="E714" s="55"/>
      <c r="F714" s="56"/>
      <c r="G714" s="57"/>
      <c r="H714" s="57"/>
      <c r="I714" s="54"/>
      <c r="J714" s="58"/>
    </row>
    <row r="715" spans="1:10" ht="69" x14ac:dyDescent="0.3">
      <c r="A715" s="52" t="s">
        <v>1319</v>
      </c>
      <c r="B715" s="53" t="s">
        <v>93</v>
      </c>
      <c r="C715" s="54" t="s">
        <v>1300</v>
      </c>
      <c r="D715" s="54" t="s">
        <v>1301</v>
      </c>
      <c r="E715" s="55" t="s">
        <v>1302</v>
      </c>
      <c r="F715" s="56" t="s">
        <v>201</v>
      </c>
      <c r="G715" s="57"/>
      <c r="H715" s="57">
        <v>1</v>
      </c>
      <c r="I715" s="55" t="s">
        <v>1236</v>
      </c>
      <c r="J715" s="58" t="s">
        <v>1237</v>
      </c>
    </row>
    <row r="716" spans="1:10" x14ac:dyDescent="0.3">
      <c r="A716" s="52"/>
      <c r="B716" s="53"/>
      <c r="C716" s="54"/>
      <c r="D716" s="54"/>
      <c r="E716" s="55"/>
      <c r="F716" s="56"/>
      <c r="G716" s="57"/>
      <c r="H716" s="57"/>
      <c r="I716" s="54"/>
      <c r="J716" s="58"/>
    </row>
    <row r="717" spans="1:10" ht="69" x14ac:dyDescent="0.3">
      <c r="A717" s="52" t="s">
        <v>1323</v>
      </c>
      <c r="B717" s="53" t="s">
        <v>94</v>
      </c>
      <c r="C717" s="54" t="s">
        <v>1304</v>
      </c>
      <c r="D717" s="54" t="s">
        <v>1234</v>
      </c>
      <c r="E717" s="55" t="s">
        <v>1302</v>
      </c>
      <c r="F717" s="56">
        <v>833081572</v>
      </c>
      <c r="G717" s="57"/>
      <c r="H717" s="57">
        <v>1</v>
      </c>
      <c r="I717" s="55" t="s">
        <v>1236</v>
      </c>
      <c r="J717" s="58" t="s">
        <v>1237</v>
      </c>
    </row>
    <row r="718" spans="1:10" x14ac:dyDescent="0.3">
      <c r="A718" s="52"/>
      <c r="B718" s="53"/>
      <c r="C718" s="54"/>
      <c r="D718" s="54"/>
      <c r="E718" s="55"/>
      <c r="F718" s="56"/>
      <c r="G718" s="57"/>
      <c r="H718" s="57"/>
      <c r="I718" s="54"/>
      <c r="J718" s="58"/>
    </row>
    <row r="719" spans="1:10" ht="69" x14ac:dyDescent="0.3">
      <c r="A719" s="52" t="s">
        <v>1326</v>
      </c>
      <c r="B719" s="53" t="s">
        <v>94</v>
      </c>
      <c r="C719" s="54" t="s">
        <v>1306</v>
      </c>
      <c r="D719" s="54" t="s">
        <v>1307</v>
      </c>
      <c r="E719" s="55" t="s">
        <v>1308</v>
      </c>
      <c r="F719" s="56">
        <v>949683308</v>
      </c>
      <c r="G719" s="57"/>
      <c r="H719" s="57">
        <v>1</v>
      </c>
      <c r="I719" s="55" t="s">
        <v>1236</v>
      </c>
      <c r="J719" s="58" t="s">
        <v>1237</v>
      </c>
    </row>
    <row r="720" spans="1:10" x14ac:dyDescent="0.3">
      <c r="A720" s="52"/>
      <c r="B720" s="53"/>
      <c r="C720" s="54"/>
      <c r="D720" s="54"/>
      <c r="E720" s="55"/>
      <c r="F720" s="56"/>
      <c r="G720" s="57"/>
      <c r="H720" s="57"/>
      <c r="I720" s="54"/>
      <c r="J720" s="58"/>
    </row>
    <row r="721" spans="1:10" ht="69" x14ac:dyDescent="0.3">
      <c r="A721" s="52" t="s">
        <v>1329</v>
      </c>
      <c r="B721" s="53" t="s">
        <v>94</v>
      </c>
      <c r="C721" s="54" t="s">
        <v>1310</v>
      </c>
      <c r="D721" s="54" t="s">
        <v>1311</v>
      </c>
      <c r="E721" s="55" t="s">
        <v>1235</v>
      </c>
      <c r="F721" s="56">
        <v>984974765</v>
      </c>
      <c r="G721" s="57"/>
      <c r="H721" s="57">
        <v>1</v>
      </c>
      <c r="I721" s="55" t="s">
        <v>1236</v>
      </c>
      <c r="J721" s="58" t="s">
        <v>1237</v>
      </c>
    </row>
    <row r="722" spans="1:10" x14ac:dyDescent="0.3">
      <c r="A722" s="52"/>
      <c r="B722" s="53"/>
      <c r="C722" s="54"/>
      <c r="D722" s="54"/>
      <c r="E722" s="55"/>
      <c r="F722" s="56"/>
      <c r="G722" s="57"/>
      <c r="H722" s="57"/>
      <c r="I722" s="54"/>
      <c r="J722" s="58"/>
    </row>
    <row r="723" spans="1:10" ht="69" x14ac:dyDescent="0.3">
      <c r="A723" s="52" t="s">
        <v>1331</v>
      </c>
      <c r="B723" s="53" t="s">
        <v>93</v>
      </c>
      <c r="C723" s="54" t="s">
        <v>1313</v>
      </c>
      <c r="D723" s="54" t="s">
        <v>1314</v>
      </c>
      <c r="E723" s="55" t="s">
        <v>1315</v>
      </c>
      <c r="F723" s="56">
        <v>822398559</v>
      </c>
      <c r="G723" s="57"/>
      <c r="H723" s="57">
        <v>1</v>
      </c>
      <c r="I723" s="55" t="s">
        <v>1236</v>
      </c>
      <c r="J723" s="58" t="s">
        <v>1237</v>
      </c>
    </row>
    <row r="724" spans="1:10" x14ac:dyDescent="0.3">
      <c r="A724" s="52"/>
      <c r="B724" s="53"/>
      <c r="C724" s="54"/>
      <c r="D724" s="54"/>
      <c r="E724" s="55"/>
      <c r="F724" s="56"/>
      <c r="G724" s="57"/>
      <c r="H724" s="57"/>
      <c r="I724" s="54"/>
      <c r="J724" s="58"/>
    </row>
    <row r="725" spans="1:10" ht="69" x14ac:dyDescent="0.3">
      <c r="A725" s="52" t="s">
        <v>1334</v>
      </c>
      <c r="B725" s="53" t="s">
        <v>58</v>
      </c>
      <c r="C725" s="54" t="s">
        <v>1317</v>
      </c>
      <c r="D725" s="54" t="s">
        <v>1318</v>
      </c>
      <c r="E725" s="55" t="s">
        <v>1235</v>
      </c>
      <c r="F725" s="56" t="s">
        <v>201</v>
      </c>
      <c r="G725" s="57"/>
      <c r="H725" s="57">
        <v>1</v>
      </c>
      <c r="I725" s="55" t="s">
        <v>1236</v>
      </c>
      <c r="J725" s="58" t="s">
        <v>1237</v>
      </c>
    </row>
    <row r="726" spans="1:10" x14ac:dyDescent="0.3">
      <c r="A726" s="52"/>
      <c r="B726" s="53"/>
      <c r="C726" s="54"/>
      <c r="D726" s="54"/>
      <c r="E726" s="55"/>
      <c r="F726" s="56"/>
      <c r="G726" s="57"/>
      <c r="H726" s="57"/>
      <c r="I726" s="54"/>
      <c r="J726" s="58"/>
    </row>
    <row r="727" spans="1:10" ht="69" x14ac:dyDescent="0.3">
      <c r="A727" s="52" t="s">
        <v>1339</v>
      </c>
      <c r="B727" s="53" t="s">
        <v>94</v>
      </c>
      <c r="C727" s="54" t="s">
        <v>1320</v>
      </c>
      <c r="D727" s="54" t="s">
        <v>1321</v>
      </c>
      <c r="E727" s="58" t="s">
        <v>1322</v>
      </c>
      <c r="F727" s="56">
        <v>612465742</v>
      </c>
      <c r="G727" s="57"/>
      <c r="H727" s="57">
        <v>1</v>
      </c>
      <c r="I727" s="55" t="s">
        <v>1236</v>
      </c>
      <c r="J727" s="58" t="s">
        <v>1237</v>
      </c>
    </row>
    <row r="728" spans="1:10" x14ac:dyDescent="0.3">
      <c r="A728" s="52"/>
      <c r="B728" s="53"/>
      <c r="C728" s="54"/>
      <c r="D728" s="54"/>
      <c r="E728" s="55"/>
      <c r="F728" s="56"/>
      <c r="G728" s="57"/>
      <c r="H728" s="57"/>
      <c r="I728" s="54"/>
      <c r="J728" s="58"/>
    </row>
    <row r="729" spans="1:10" ht="69" x14ac:dyDescent="0.3">
      <c r="A729" s="52" t="s">
        <v>1343</v>
      </c>
      <c r="B729" s="53" t="s">
        <v>94</v>
      </c>
      <c r="C729" s="54" t="s">
        <v>1324</v>
      </c>
      <c r="D729" s="54" t="s">
        <v>1325</v>
      </c>
      <c r="E729" s="55" t="s">
        <v>1235</v>
      </c>
      <c r="F729" s="56" t="s">
        <v>201</v>
      </c>
      <c r="G729" s="57"/>
      <c r="H729" s="57">
        <v>1</v>
      </c>
      <c r="I729" s="55" t="s">
        <v>1236</v>
      </c>
      <c r="J729" s="58" t="s">
        <v>1237</v>
      </c>
    </row>
    <row r="730" spans="1:10" x14ac:dyDescent="0.3">
      <c r="A730" s="52"/>
      <c r="B730" s="53"/>
      <c r="C730" s="54"/>
      <c r="D730" s="54"/>
      <c r="E730" s="55"/>
      <c r="F730" s="56"/>
      <c r="G730" s="57"/>
      <c r="H730" s="57"/>
      <c r="I730" s="54"/>
      <c r="J730" s="58"/>
    </row>
    <row r="731" spans="1:10" ht="69" x14ac:dyDescent="0.3">
      <c r="A731" s="52" t="s">
        <v>1347</v>
      </c>
      <c r="B731" s="53" t="s">
        <v>93</v>
      </c>
      <c r="C731" s="54" t="s">
        <v>1327</v>
      </c>
      <c r="D731" s="54" t="s">
        <v>1328</v>
      </c>
      <c r="E731" s="55" t="s">
        <v>1235</v>
      </c>
      <c r="F731" s="56" t="s">
        <v>201</v>
      </c>
      <c r="G731" s="57"/>
      <c r="H731" s="57">
        <v>1</v>
      </c>
      <c r="I731" s="55" t="s">
        <v>1236</v>
      </c>
      <c r="J731" s="58" t="s">
        <v>1237</v>
      </c>
    </row>
    <row r="732" spans="1:10" x14ac:dyDescent="0.3">
      <c r="A732" s="52"/>
      <c r="B732" s="53"/>
      <c r="C732" s="54"/>
      <c r="D732" s="54"/>
      <c r="E732" s="55"/>
      <c r="F732" s="56"/>
      <c r="G732" s="57"/>
      <c r="H732" s="57"/>
      <c r="I732" s="54"/>
      <c r="J732" s="58"/>
    </row>
    <row r="733" spans="1:10" ht="69" x14ac:dyDescent="0.3">
      <c r="A733" s="52" t="s">
        <v>1351</v>
      </c>
      <c r="B733" s="53" t="s">
        <v>58</v>
      </c>
      <c r="C733" s="54" t="s">
        <v>1330</v>
      </c>
      <c r="D733" s="54" t="s">
        <v>459</v>
      </c>
      <c r="E733" s="55" t="s">
        <v>1235</v>
      </c>
      <c r="F733" s="56">
        <v>928671817</v>
      </c>
      <c r="G733" s="57"/>
      <c r="H733" s="57">
        <v>1</v>
      </c>
      <c r="I733" s="55" t="s">
        <v>1236</v>
      </c>
      <c r="J733" s="58" t="s">
        <v>1237</v>
      </c>
    </row>
    <row r="734" spans="1:10" x14ac:dyDescent="0.3">
      <c r="A734" s="52"/>
      <c r="B734" s="53"/>
      <c r="C734" s="54"/>
      <c r="D734" s="54"/>
      <c r="E734" s="55"/>
      <c r="F734" s="56"/>
      <c r="G734" s="57"/>
      <c r="H734" s="57"/>
      <c r="I734" s="54"/>
      <c r="J734" s="58"/>
    </row>
    <row r="735" spans="1:10" ht="69" x14ac:dyDescent="0.3">
      <c r="A735" s="52" t="s">
        <v>1355</v>
      </c>
      <c r="B735" s="53" t="s">
        <v>93</v>
      </c>
      <c r="C735" s="54" t="s">
        <v>1332</v>
      </c>
      <c r="D735" s="54" t="s">
        <v>1333</v>
      </c>
      <c r="E735" s="55" t="s">
        <v>1235</v>
      </c>
      <c r="F735" s="56" t="s">
        <v>201</v>
      </c>
      <c r="G735" s="57"/>
      <c r="H735" s="57">
        <v>1</v>
      </c>
      <c r="I735" s="55" t="s">
        <v>1236</v>
      </c>
      <c r="J735" s="58" t="s">
        <v>1237</v>
      </c>
    </row>
    <row r="736" spans="1:10" x14ac:dyDescent="0.3">
      <c r="A736" s="52"/>
      <c r="B736" s="53"/>
      <c r="C736" s="54"/>
      <c r="D736" s="54"/>
      <c r="E736" s="55"/>
      <c r="F736" s="56"/>
      <c r="G736" s="57"/>
      <c r="H736" s="57"/>
      <c r="I736" s="54"/>
      <c r="J736" s="58"/>
    </row>
    <row r="737" spans="1:10" ht="46" x14ac:dyDescent="0.3">
      <c r="A737" s="52" t="s">
        <v>1359</v>
      </c>
      <c r="B737" s="53" t="s">
        <v>94</v>
      </c>
      <c r="C737" s="54" t="s">
        <v>1335</v>
      </c>
      <c r="D737" s="54" t="s">
        <v>1336</v>
      </c>
      <c r="E737" s="55" t="s">
        <v>1290</v>
      </c>
      <c r="F737" s="56" t="s">
        <v>201</v>
      </c>
      <c r="G737" s="57"/>
      <c r="H737" s="57">
        <v>1</v>
      </c>
      <c r="I737" s="55" t="s">
        <v>1337</v>
      </c>
      <c r="J737" s="130" t="s">
        <v>1338</v>
      </c>
    </row>
    <row r="738" spans="1:10" x14ac:dyDescent="0.3">
      <c r="A738" s="52"/>
      <c r="B738" s="53"/>
      <c r="C738" s="54"/>
      <c r="D738" s="54"/>
      <c r="E738" s="55"/>
      <c r="F738" s="56"/>
      <c r="G738" s="57"/>
      <c r="H738" s="57"/>
      <c r="I738" s="54"/>
      <c r="J738" s="58"/>
    </row>
    <row r="739" spans="1:10" ht="46" x14ac:dyDescent="0.3">
      <c r="A739" s="52" t="s">
        <v>1363</v>
      </c>
      <c r="B739" s="53" t="s">
        <v>94</v>
      </c>
      <c r="C739" s="54" t="s">
        <v>1340</v>
      </c>
      <c r="D739" s="54" t="s">
        <v>1341</v>
      </c>
      <c r="E739" s="55" t="s">
        <v>1342</v>
      </c>
      <c r="F739" s="56" t="s">
        <v>201</v>
      </c>
      <c r="G739" s="57"/>
      <c r="H739" s="57">
        <v>1</v>
      </c>
      <c r="I739" s="55" t="s">
        <v>1337</v>
      </c>
      <c r="J739" s="130" t="s">
        <v>1338</v>
      </c>
    </row>
    <row r="740" spans="1:10" x14ac:dyDescent="0.3">
      <c r="A740" s="52"/>
      <c r="B740" s="53"/>
      <c r="C740" s="54"/>
      <c r="D740" s="54"/>
      <c r="E740" s="55"/>
      <c r="F740" s="56"/>
      <c r="G740" s="57"/>
      <c r="H740" s="57"/>
      <c r="I740" s="54"/>
      <c r="J740" s="58"/>
    </row>
    <row r="741" spans="1:10" ht="46" x14ac:dyDescent="0.3">
      <c r="A741" s="52" t="s">
        <v>1364</v>
      </c>
      <c r="B741" s="53" t="s">
        <v>93</v>
      </c>
      <c r="C741" s="54" t="s">
        <v>1344</v>
      </c>
      <c r="D741" s="54" t="s">
        <v>1345</v>
      </c>
      <c r="E741" s="55" t="s">
        <v>1346</v>
      </c>
      <c r="F741" s="56">
        <v>931035095</v>
      </c>
      <c r="G741" s="57"/>
      <c r="H741" s="57">
        <v>1</v>
      </c>
      <c r="I741" s="55" t="s">
        <v>1337</v>
      </c>
      <c r="J741" s="130" t="s">
        <v>1338</v>
      </c>
    </row>
    <row r="742" spans="1:10" x14ac:dyDescent="0.3">
      <c r="A742" s="52"/>
      <c r="B742" s="53"/>
      <c r="C742" s="54"/>
      <c r="D742" s="54"/>
      <c r="E742" s="55"/>
      <c r="F742" s="56"/>
      <c r="G742" s="57"/>
      <c r="H742" s="57"/>
      <c r="I742" s="54"/>
      <c r="J742" s="58"/>
    </row>
    <row r="743" spans="1:10" ht="46" x14ac:dyDescent="0.3">
      <c r="A743" s="52" t="s">
        <v>1368</v>
      </c>
      <c r="B743" s="53" t="s">
        <v>94</v>
      </c>
      <c r="C743" s="54" t="s">
        <v>1348</v>
      </c>
      <c r="D743" s="54" t="s">
        <v>1349</v>
      </c>
      <c r="E743" s="55" t="s">
        <v>1350</v>
      </c>
      <c r="F743" s="56">
        <v>865107116</v>
      </c>
      <c r="G743" s="57"/>
      <c r="H743" s="57">
        <v>1</v>
      </c>
      <c r="I743" s="55" t="s">
        <v>1337</v>
      </c>
      <c r="J743" s="130" t="s">
        <v>1338</v>
      </c>
    </row>
    <row r="744" spans="1:10" x14ac:dyDescent="0.3">
      <c r="A744" s="52"/>
      <c r="B744" s="53"/>
      <c r="C744" s="54"/>
      <c r="D744" s="54"/>
      <c r="E744" s="55"/>
      <c r="F744" s="56"/>
      <c r="G744" s="57"/>
      <c r="H744" s="57"/>
      <c r="I744" s="54"/>
      <c r="J744" s="58"/>
    </row>
    <row r="745" spans="1:10" ht="46" x14ac:dyDescent="0.3">
      <c r="A745" s="52" t="s">
        <v>1372</v>
      </c>
      <c r="B745" s="53" t="s">
        <v>94</v>
      </c>
      <c r="C745" s="54" t="s">
        <v>1352</v>
      </c>
      <c r="D745" s="54" t="s">
        <v>1353</v>
      </c>
      <c r="E745" s="55" t="s">
        <v>1354</v>
      </c>
      <c r="F745" s="56">
        <v>806513997</v>
      </c>
      <c r="G745" s="57"/>
      <c r="H745" s="57">
        <v>1</v>
      </c>
      <c r="I745" s="55" t="s">
        <v>1337</v>
      </c>
      <c r="J745" s="130" t="s">
        <v>1338</v>
      </c>
    </row>
    <row r="746" spans="1:10" x14ac:dyDescent="0.3">
      <c r="A746" s="52"/>
      <c r="B746" s="53"/>
      <c r="C746" s="54"/>
      <c r="D746" s="54"/>
      <c r="E746" s="55"/>
      <c r="F746" s="56"/>
      <c r="G746" s="57"/>
      <c r="H746" s="57"/>
      <c r="I746" s="54"/>
      <c r="J746" s="58"/>
    </row>
    <row r="747" spans="1:10" ht="46" x14ac:dyDescent="0.3">
      <c r="A747" s="52" t="s">
        <v>1375</v>
      </c>
      <c r="B747" s="53" t="s">
        <v>94</v>
      </c>
      <c r="C747" s="54" t="s">
        <v>1356</v>
      </c>
      <c r="D747" s="54" t="s">
        <v>1357</v>
      </c>
      <c r="E747" s="55" t="s">
        <v>1358</v>
      </c>
      <c r="F747" s="56">
        <v>927479563</v>
      </c>
      <c r="G747" s="57"/>
      <c r="H747" s="57">
        <v>1</v>
      </c>
      <c r="I747" s="55" t="s">
        <v>1337</v>
      </c>
      <c r="J747" s="130" t="s">
        <v>1338</v>
      </c>
    </row>
    <row r="748" spans="1:10" x14ac:dyDescent="0.3">
      <c r="A748" s="52"/>
      <c r="B748" s="53"/>
      <c r="C748" s="54"/>
      <c r="D748" s="54"/>
      <c r="E748" s="55"/>
      <c r="F748" s="56"/>
      <c r="G748" s="57"/>
      <c r="H748" s="57"/>
      <c r="I748" s="54"/>
      <c r="J748" s="58"/>
    </row>
    <row r="749" spans="1:10" ht="46" x14ac:dyDescent="0.3">
      <c r="A749" s="52" t="s">
        <v>1378</v>
      </c>
      <c r="B749" s="53" t="s">
        <v>94</v>
      </c>
      <c r="C749" s="54" t="s">
        <v>1360</v>
      </c>
      <c r="D749" s="54" t="s">
        <v>1361</v>
      </c>
      <c r="E749" s="55" t="s">
        <v>1362</v>
      </c>
      <c r="F749" s="56" t="s">
        <v>201</v>
      </c>
      <c r="G749" s="57"/>
      <c r="H749" s="57">
        <v>1</v>
      </c>
      <c r="I749" s="55" t="s">
        <v>1337</v>
      </c>
      <c r="J749" s="130" t="s">
        <v>1338</v>
      </c>
    </row>
    <row r="750" spans="1:10" x14ac:dyDescent="0.3">
      <c r="A750" s="52"/>
      <c r="B750" s="53"/>
      <c r="C750" s="54"/>
      <c r="D750" s="54"/>
      <c r="E750" s="55"/>
      <c r="F750" s="56"/>
      <c r="G750" s="57"/>
      <c r="H750" s="57"/>
      <c r="I750" s="54"/>
      <c r="J750" s="58"/>
    </row>
    <row r="751" spans="1:10" ht="46" x14ac:dyDescent="0.3">
      <c r="A751" s="52" t="s">
        <v>1382</v>
      </c>
      <c r="B751" s="53" t="s">
        <v>94</v>
      </c>
      <c r="C751" s="54" t="s">
        <v>623</v>
      </c>
      <c r="D751" s="54" t="s">
        <v>477</v>
      </c>
      <c r="E751" s="55" t="s">
        <v>1362</v>
      </c>
      <c r="F751" s="56" t="s">
        <v>201</v>
      </c>
      <c r="G751" s="57"/>
      <c r="H751" s="57">
        <v>1</v>
      </c>
      <c r="I751" s="55" t="s">
        <v>1337</v>
      </c>
      <c r="J751" s="130" t="s">
        <v>1338</v>
      </c>
    </row>
    <row r="752" spans="1:10" x14ac:dyDescent="0.3">
      <c r="A752" s="52"/>
      <c r="B752" s="53"/>
      <c r="C752" s="54"/>
      <c r="D752" s="54"/>
      <c r="E752" s="55"/>
      <c r="F752" s="56"/>
      <c r="G752" s="57"/>
      <c r="H752" s="57"/>
      <c r="I752" s="54"/>
      <c r="J752" s="58"/>
    </row>
    <row r="753" spans="1:10" ht="46" x14ac:dyDescent="0.3">
      <c r="A753" s="52" t="s">
        <v>1386</v>
      </c>
      <c r="B753" s="53" t="s">
        <v>94</v>
      </c>
      <c r="C753" s="54" t="s">
        <v>1365</v>
      </c>
      <c r="D753" s="54" t="s">
        <v>1366</v>
      </c>
      <c r="E753" s="55" t="s">
        <v>1367</v>
      </c>
      <c r="F753" s="56" t="s">
        <v>201</v>
      </c>
      <c r="G753" s="57"/>
      <c r="H753" s="57">
        <v>1</v>
      </c>
      <c r="I753" s="55" t="s">
        <v>1337</v>
      </c>
      <c r="J753" s="130" t="s">
        <v>1338</v>
      </c>
    </row>
    <row r="754" spans="1:10" x14ac:dyDescent="0.3">
      <c r="A754" s="52"/>
      <c r="B754" s="53"/>
      <c r="C754" s="54"/>
      <c r="D754" s="54"/>
      <c r="E754" s="55"/>
      <c r="F754" s="56"/>
      <c r="G754" s="57"/>
      <c r="H754" s="57"/>
      <c r="I754" s="54"/>
      <c r="J754" s="58"/>
    </row>
    <row r="755" spans="1:10" ht="46" x14ac:dyDescent="0.3">
      <c r="A755" s="52" t="s">
        <v>1387</v>
      </c>
      <c r="B755" s="53" t="s">
        <v>94</v>
      </c>
      <c r="C755" s="54" t="s">
        <v>1369</v>
      </c>
      <c r="D755" s="54" t="s">
        <v>1370</v>
      </c>
      <c r="E755" s="55" t="s">
        <v>1371</v>
      </c>
      <c r="F755" s="56">
        <v>810089485</v>
      </c>
      <c r="G755" s="57"/>
      <c r="H755" s="57">
        <v>1</v>
      </c>
      <c r="I755" s="55" t="s">
        <v>1337</v>
      </c>
      <c r="J755" s="130" t="s">
        <v>1338</v>
      </c>
    </row>
    <row r="756" spans="1:10" x14ac:dyDescent="0.3">
      <c r="A756" s="52"/>
      <c r="B756" s="53"/>
      <c r="C756" s="54"/>
      <c r="D756" s="54"/>
      <c r="E756" s="55"/>
      <c r="F756" s="56"/>
      <c r="G756" s="57"/>
      <c r="H756" s="57"/>
      <c r="I756" s="54"/>
      <c r="J756" s="58"/>
    </row>
    <row r="757" spans="1:10" ht="46" x14ac:dyDescent="0.3">
      <c r="A757" s="52" t="s">
        <v>1391</v>
      </c>
      <c r="B757" s="53" t="s">
        <v>94</v>
      </c>
      <c r="C757" s="54" t="s">
        <v>1094</v>
      </c>
      <c r="D757" s="54" t="s">
        <v>1373</v>
      </c>
      <c r="E757" s="55" t="s">
        <v>1374</v>
      </c>
      <c r="F757" s="56" t="s">
        <v>201</v>
      </c>
      <c r="G757" s="57"/>
      <c r="H757" s="57">
        <v>1</v>
      </c>
      <c r="I757" s="55" t="s">
        <v>1337</v>
      </c>
      <c r="J757" s="130" t="s">
        <v>1338</v>
      </c>
    </row>
    <row r="758" spans="1:10" x14ac:dyDescent="0.3">
      <c r="A758" s="52"/>
      <c r="B758" s="53"/>
      <c r="C758" s="54"/>
      <c r="D758" s="54"/>
      <c r="E758" s="55"/>
      <c r="F758" s="56"/>
      <c r="G758" s="57"/>
      <c r="H758" s="57"/>
      <c r="I758" s="55"/>
      <c r="J758" s="131"/>
    </row>
    <row r="759" spans="1:10" ht="46" x14ac:dyDescent="0.3">
      <c r="A759" s="52" t="s">
        <v>1393</v>
      </c>
      <c r="B759" s="53" t="s">
        <v>94</v>
      </c>
      <c r="C759" s="54" t="s">
        <v>1376</v>
      </c>
      <c r="D759" s="54" t="s">
        <v>1377</v>
      </c>
      <c r="E759" s="55" t="s">
        <v>309</v>
      </c>
      <c r="F759" s="56" t="s">
        <v>201</v>
      </c>
      <c r="G759" s="57"/>
      <c r="H759" s="57">
        <v>1</v>
      </c>
      <c r="I759" s="55" t="s">
        <v>1337</v>
      </c>
      <c r="J759" s="130" t="s">
        <v>1338</v>
      </c>
    </row>
    <row r="760" spans="1:10" x14ac:dyDescent="0.3">
      <c r="A760" s="52"/>
      <c r="B760" s="53"/>
      <c r="C760" s="54"/>
      <c r="D760" s="54"/>
      <c r="E760" s="55"/>
      <c r="F760" s="56"/>
      <c r="G760" s="57"/>
      <c r="H760" s="57"/>
      <c r="I760" s="54"/>
      <c r="J760" s="58"/>
    </row>
    <row r="761" spans="1:10" ht="46" x14ac:dyDescent="0.3">
      <c r="A761" s="52" t="s">
        <v>1396</v>
      </c>
      <c r="B761" s="53" t="s">
        <v>93</v>
      </c>
      <c r="C761" s="54" t="s">
        <v>1379</v>
      </c>
      <c r="D761" s="54" t="s">
        <v>1380</v>
      </c>
      <c r="E761" s="55" t="s">
        <v>1381</v>
      </c>
      <c r="F761" s="56">
        <v>929393293</v>
      </c>
      <c r="G761" s="57"/>
      <c r="H761" s="57">
        <v>1</v>
      </c>
      <c r="I761" s="55" t="s">
        <v>1337</v>
      </c>
      <c r="J761" s="130" t="s">
        <v>1338</v>
      </c>
    </row>
    <row r="762" spans="1:10" x14ac:dyDescent="0.3">
      <c r="A762" s="52"/>
      <c r="B762" s="53"/>
      <c r="C762" s="54"/>
      <c r="D762" s="54"/>
      <c r="E762" s="55"/>
      <c r="F762" s="56"/>
      <c r="G762" s="57"/>
      <c r="H762" s="57"/>
      <c r="I762" s="54"/>
      <c r="J762" s="58"/>
    </row>
    <row r="763" spans="1:10" ht="46" x14ac:dyDescent="0.3">
      <c r="A763" s="52" t="s">
        <v>1399</v>
      </c>
      <c r="B763" s="53" t="s">
        <v>94</v>
      </c>
      <c r="C763" s="54" t="s">
        <v>1383</v>
      </c>
      <c r="D763" s="54" t="s">
        <v>1384</v>
      </c>
      <c r="E763" s="55" t="s">
        <v>1385</v>
      </c>
      <c r="F763" s="56" t="s">
        <v>201</v>
      </c>
      <c r="G763" s="57"/>
      <c r="H763" s="57">
        <v>1</v>
      </c>
      <c r="I763" s="55" t="s">
        <v>1337</v>
      </c>
      <c r="J763" s="130" t="s">
        <v>1338</v>
      </c>
    </row>
    <row r="764" spans="1:10" x14ac:dyDescent="0.3">
      <c r="A764" s="52"/>
      <c r="B764" s="53"/>
      <c r="C764" s="54"/>
      <c r="D764" s="54"/>
      <c r="E764" s="55"/>
      <c r="F764" s="56"/>
      <c r="G764" s="57"/>
      <c r="H764" s="57"/>
      <c r="I764" s="54"/>
      <c r="J764" s="58"/>
    </row>
    <row r="765" spans="1:10" ht="46" x14ac:dyDescent="0.3">
      <c r="A765" s="52" t="s">
        <v>1402</v>
      </c>
      <c r="B765" s="53" t="s">
        <v>94</v>
      </c>
      <c r="C765" s="54" t="s">
        <v>761</v>
      </c>
      <c r="D765" s="54" t="s">
        <v>762</v>
      </c>
      <c r="E765" s="55" t="s">
        <v>1362</v>
      </c>
      <c r="F765" s="56">
        <v>643404472</v>
      </c>
      <c r="G765" s="57"/>
      <c r="H765" s="57">
        <v>1</v>
      </c>
      <c r="I765" s="55" t="s">
        <v>1337</v>
      </c>
      <c r="J765" s="130" t="s">
        <v>1338</v>
      </c>
    </row>
    <row r="766" spans="1:10" x14ac:dyDescent="0.3">
      <c r="A766" s="52"/>
      <c r="B766" s="53"/>
      <c r="C766" s="54"/>
      <c r="D766" s="54"/>
      <c r="E766" s="55"/>
      <c r="F766" s="56"/>
      <c r="G766" s="57"/>
      <c r="H766" s="57"/>
      <c r="I766" s="54"/>
      <c r="J766" s="58"/>
    </row>
    <row r="767" spans="1:10" ht="46" x14ac:dyDescent="0.3">
      <c r="A767" s="52" t="s">
        <v>1406</v>
      </c>
      <c r="B767" s="53" t="s">
        <v>93</v>
      </c>
      <c r="C767" s="54" t="s">
        <v>1388</v>
      </c>
      <c r="D767" s="54" t="s">
        <v>1389</v>
      </c>
      <c r="E767" s="55" t="s">
        <v>1390</v>
      </c>
      <c r="F767" s="56">
        <v>615988486</v>
      </c>
      <c r="G767" s="57"/>
      <c r="H767" s="57">
        <v>1</v>
      </c>
      <c r="I767" s="55" t="s">
        <v>1337</v>
      </c>
      <c r="J767" s="130" t="s">
        <v>1338</v>
      </c>
    </row>
    <row r="768" spans="1:10" x14ac:dyDescent="0.3">
      <c r="A768" s="52"/>
      <c r="B768" s="53"/>
      <c r="C768" s="54"/>
      <c r="D768" s="54"/>
      <c r="E768" s="55"/>
      <c r="F768" s="56"/>
      <c r="G768" s="57"/>
      <c r="H768" s="57"/>
      <c r="I768" s="54"/>
      <c r="J768" s="58"/>
    </row>
    <row r="769" spans="1:10" ht="46" x14ac:dyDescent="0.3">
      <c r="A769" s="52" t="s">
        <v>1409</v>
      </c>
      <c r="B769" s="53" t="s">
        <v>94</v>
      </c>
      <c r="C769" s="54" t="s">
        <v>289</v>
      </c>
      <c r="D769" s="54" t="s">
        <v>290</v>
      </c>
      <c r="E769" s="55" t="s">
        <v>1392</v>
      </c>
      <c r="F769" s="56">
        <v>816641370</v>
      </c>
      <c r="G769" s="57"/>
      <c r="H769" s="57">
        <v>1</v>
      </c>
      <c r="I769" s="55" t="s">
        <v>1337</v>
      </c>
      <c r="J769" s="130" t="s">
        <v>1338</v>
      </c>
    </row>
    <row r="770" spans="1:10" x14ac:dyDescent="0.3">
      <c r="A770" s="52"/>
      <c r="B770" s="53"/>
      <c r="C770" s="54"/>
      <c r="D770" s="54"/>
      <c r="E770" s="55"/>
      <c r="F770" s="56"/>
      <c r="G770" s="57"/>
      <c r="H770" s="57"/>
      <c r="I770" s="54"/>
      <c r="J770" s="58"/>
    </row>
    <row r="771" spans="1:10" ht="46" x14ac:dyDescent="0.3">
      <c r="A771" s="52" t="s">
        <v>1411</v>
      </c>
      <c r="B771" s="53" t="s">
        <v>93</v>
      </c>
      <c r="C771" s="54" t="s">
        <v>521</v>
      </c>
      <c r="D771" s="54" t="s">
        <v>1394</v>
      </c>
      <c r="E771" s="55" t="s">
        <v>1395</v>
      </c>
      <c r="F771" s="56">
        <v>814460433</v>
      </c>
      <c r="G771" s="57"/>
      <c r="H771" s="57">
        <v>1</v>
      </c>
      <c r="I771" s="55" t="s">
        <v>1337</v>
      </c>
      <c r="J771" s="130" t="s">
        <v>1338</v>
      </c>
    </row>
    <row r="772" spans="1:10" x14ac:dyDescent="0.3">
      <c r="A772" s="52"/>
      <c r="B772" s="53"/>
      <c r="C772" s="54"/>
      <c r="D772" s="54"/>
      <c r="E772" s="55"/>
      <c r="F772" s="56"/>
      <c r="G772" s="57"/>
      <c r="H772" s="57"/>
      <c r="I772" s="54"/>
      <c r="J772" s="58"/>
    </row>
    <row r="773" spans="1:10" ht="46" x14ac:dyDescent="0.3">
      <c r="A773" s="52" t="s">
        <v>1414</v>
      </c>
      <c r="B773" s="53" t="s">
        <v>93</v>
      </c>
      <c r="C773" s="54" t="s">
        <v>511</v>
      </c>
      <c r="D773" s="54" t="s">
        <v>1397</v>
      </c>
      <c r="E773" s="55" t="s">
        <v>1398</v>
      </c>
      <c r="F773" s="56">
        <v>881313232</v>
      </c>
      <c r="G773" s="57"/>
      <c r="H773" s="57">
        <v>1</v>
      </c>
      <c r="I773" s="55" t="s">
        <v>1337</v>
      </c>
      <c r="J773" s="130" t="s">
        <v>1338</v>
      </c>
    </row>
    <row r="774" spans="1:10" x14ac:dyDescent="0.3">
      <c r="A774" s="52"/>
      <c r="B774" s="53"/>
      <c r="C774" s="54"/>
      <c r="D774" s="54"/>
      <c r="E774" s="55"/>
      <c r="F774" s="56"/>
      <c r="G774" s="57"/>
      <c r="H774" s="57"/>
      <c r="I774" s="54"/>
      <c r="J774" s="58"/>
    </row>
    <row r="775" spans="1:10" ht="46" x14ac:dyDescent="0.3">
      <c r="A775" s="52" t="s">
        <v>1417</v>
      </c>
      <c r="B775" s="53" t="s">
        <v>93</v>
      </c>
      <c r="C775" s="54" t="s">
        <v>1400</v>
      </c>
      <c r="D775" s="54" t="s">
        <v>1401</v>
      </c>
      <c r="E775" s="55" t="s">
        <v>1290</v>
      </c>
      <c r="F775" s="56">
        <v>927965143</v>
      </c>
      <c r="G775" s="57"/>
      <c r="H775" s="57">
        <v>1</v>
      </c>
      <c r="I775" s="55" t="s">
        <v>1337</v>
      </c>
      <c r="J775" s="130" t="s">
        <v>1338</v>
      </c>
    </row>
    <row r="776" spans="1:10" x14ac:dyDescent="0.3">
      <c r="A776" s="52"/>
      <c r="B776" s="53"/>
      <c r="C776" s="54"/>
      <c r="D776" s="54"/>
      <c r="E776" s="55"/>
      <c r="F776" s="56"/>
      <c r="G776" s="57"/>
      <c r="H776" s="57"/>
      <c r="I776" s="54"/>
      <c r="J776" s="58"/>
    </row>
    <row r="777" spans="1:10" ht="46" x14ac:dyDescent="0.3">
      <c r="A777" s="52" t="s">
        <v>1420</v>
      </c>
      <c r="B777" s="53" t="s">
        <v>94</v>
      </c>
      <c r="C777" s="54" t="s">
        <v>1403</v>
      </c>
      <c r="D777" s="54" t="s">
        <v>1404</v>
      </c>
      <c r="E777" s="55" t="s">
        <v>1405</v>
      </c>
      <c r="F777" s="56">
        <v>889075859</v>
      </c>
      <c r="G777" s="57"/>
      <c r="H777" s="57">
        <v>1</v>
      </c>
      <c r="I777" s="55" t="s">
        <v>1337</v>
      </c>
      <c r="J777" s="130" t="s">
        <v>1338</v>
      </c>
    </row>
    <row r="778" spans="1:10" x14ac:dyDescent="0.3">
      <c r="A778" s="52"/>
      <c r="B778" s="53"/>
      <c r="C778" s="54"/>
      <c r="D778" s="54"/>
      <c r="E778" s="55"/>
      <c r="F778" s="56"/>
      <c r="G778" s="57"/>
      <c r="H778" s="57"/>
      <c r="I778" s="54"/>
      <c r="J778" s="58"/>
    </row>
    <row r="779" spans="1:10" ht="46" x14ac:dyDescent="0.3">
      <c r="A779" s="52" t="s">
        <v>1423</v>
      </c>
      <c r="B779" s="53" t="s">
        <v>94</v>
      </c>
      <c r="C779" s="54" t="s">
        <v>1407</v>
      </c>
      <c r="D779" s="54" t="s">
        <v>1408</v>
      </c>
      <c r="E779" s="55" t="s">
        <v>1405</v>
      </c>
      <c r="F779" s="56" t="s">
        <v>201</v>
      </c>
      <c r="G779" s="57"/>
      <c r="H779" s="57">
        <v>1</v>
      </c>
      <c r="I779" s="55" t="s">
        <v>1337</v>
      </c>
      <c r="J779" s="130" t="s">
        <v>1338</v>
      </c>
    </row>
    <row r="780" spans="1:10" x14ac:dyDescent="0.3">
      <c r="A780" s="52"/>
      <c r="B780" s="53"/>
      <c r="C780" s="54"/>
      <c r="D780" s="54"/>
      <c r="E780" s="55"/>
      <c r="F780" s="56"/>
      <c r="G780" s="57"/>
      <c r="H780" s="57"/>
      <c r="I780" s="54"/>
      <c r="J780" s="58"/>
    </row>
    <row r="781" spans="1:10" ht="46" x14ac:dyDescent="0.3">
      <c r="A781" s="52" t="s">
        <v>1426</v>
      </c>
      <c r="B781" s="53" t="s">
        <v>94</v>
      </c>
      <c r="C781" s="54" t="s">
        <v>1410</v>
      </c>
      <c r="D781" s="54" t="s">
        <v>1366</v>
      </c>
      <c r="E781" s="55" t="s">
        <v>1405</v>
      </c>
      <c r="F781" s="56" t="s">
        <v>201</v>
      </c>
      <c r="G781" s="57"/>
      <c r="H781" s="57">
        <v>1</v>
      </c>
      <c r="I781" s="55" t="s">
        <v>1337</v>
      </c>
      <c r="J781" s="130" t="s">
        <v>1338</v>
      </c>
    </row>
    <row r="782" spans="1:10" x14ac:dyDescent="0.3">
      <c r="A782" s="52"/>
      <c r="B782" s="53"/>
      <c r="C782" s="54"/>
      <c r="D782" s="54"/>
      <c r="E782" s="55"/>
      <c r="F782" s="56"/>
      <c r="G782" s="57"/>
      <c r="H782" s="57"/>
      <c r="I782" s="54"/>
      <c r="J782" s="58"/>
    </row>
    <row r="783" spans="1:10" ht="46" x14ac:dyDescent="0.3">
      <c r="A783" s="52" t="s">
        <v>1429</v>
      </c>
      <c r="B783" s="53" t="s">
        <v>93</v>
      </c>
      <c r="C783" s="54" t="s">
        <v>1412</v>
      </c>
      <c r="D783" s="54" t="s">
        <v>1413</v>
      </c>
      <c r="E783" s="55" t="s">
        <v>1405</v>
      </c>
      <c r="F783" s="56" t="s">
        <v>201</v>
      </c>
      <c r="G783" s="57"/>
      <c r="H783" s="57">
        <v>1</v>
      </c>
      <c r="I783" s="55" t="s">
        <v>1337</v>
      </c>
      <c r="J783" s="130" t="s">
        <v>1338</v>
      </c>
    </row>
    <row r="784" spans="1:10" x14ac:dyDescent="0.3">
      <c r="A784" s="52"/>
      <c r="B784" s="53"/>
      <c r="C784" s="54"/>
      <c r="D784" s="54"/>
      <c r="E784" s="55"/>
      <c r="F784" s="56"/>
      <c r="G784" s="57"/>
      <c r="H784" s="57"/>
      <c r="I784" s="54"/>
      <c r="J784" s="58"/>
    </row>
    <row r="785" spans="1:10" ht="46" x14ac:dyDescent="0.3">
      <c r="A785" s="52" t="s">
        <v>1432</v>
      </c>
      <c r="B785" s="53" t="s">
        <v>93</v>
      </c>
      <c r="C785" s="54" t="s">
        <v>1415</v>
      </c>
      <c r="D785" s="54" t="s">
        <v>1416</v>
      </c>
      <c r="E785" s="55" t="s">
        <v>1405</v>
      </c>
      <c r="F785" s="56" t="s">
        <v>201</v>
      </c>
      <c r="G785" s="57"/>
      <c r="H785" s="57">
        <v>1</v>
      </c>
      <c r="I785" s="55" t="s">
        <v>1337</v>
      </c>
      <c r="J785" s="130" t="s">
        <v>1338</v>
      </c>
    </row>
    <row r="786" spans="1:10" x14ac:dyDescent="0.3">
      <c r="A786" s="52"/>
      <c r="B786" s="53"/>
      <c r="C786" s="54"/>
      <c r="D786" s="54"/>
      <c r="E786" s="55"/>
      <c r="F786" s="56"/>
      <c r="G786" s="57"/>
      <c r="H786" s="57"/>
      <c r="I786" s="54"/>
      <c r="J786" s="58"/>
    </row>
    <row r="787" spans="1:10" ht="46" x14ac:dyDescent="0.3">
      <c r="A787" s="52" t="s">
        <v>1435</v>
      </c>
      <c r="B787" s="53" t="s">
        <v>94</v>
      </c>
      <c r="C787" s="54" t="s">
        <v>1418</v>
      </c>
      <c r="D787" s="54" t="s">
        <v>1419</v>
      </c>
      <c r="E787" s="55" t="s">
        <v>1405</v>
      </c>
      <c r="F787" s="56" t="s">
        <v>201</v>
      </c>
      <c r="G787" s="57"/>
      <c r="H787" s="57">
        <v>1</v>
      </c>
      <c r="I787" s="55" t="s">
        <v>1337</v>
      </c>
      <c r="J787" s="130" t="s">
        <v>1338</v>
      </c>
    </row>
    <row r="788" spans="1:10" x14ac:dyDescent="0.3">
      <c r="A788" s="52"/>
      <c r="B788" s="53"/>
      <c r="C788" s="54"/>
      <c r="D788" s="54"/>
      <c r="E788" s="55"/>
      <c r="F788" s="56"/>
      <c r="G788" s="57"/>
      <c r="H788" s="57"/>
      <c r="I788" s="54"/>
      <c r="J788" s="58"/>
    </row>
    <row r="789" spans="1:10" ht="46" x14ac:dyDescent="0.3">
      <c r="A789" s="52" t="s">
        <v>1437</v>
      </c>
      <c r="B789" s="53" t="s">
        <v>58</v>
      </c>
      <c r="C789" s="54" t="s">
        <v>1421</v>
      </c>
      <c r="D789" s="54" t="s">
        <v>1422</v>
      </c>
      <c r="E789" s="55" t="s">
        <v>1405</v>
      </c>
      <c r="F789" s="56" t="s">
        <v>201</v>
      </c>
      <c r="G789" s="57"/>
      <c r="H789" s="57">
        <v>1</v>
      </c>
      <c r="I789" s="55" t="s">
        <v>1337</v>
      </c>
      <c r="J789" s="130" t="s">
        <v>1338</v>
      </c>
    </row>
    <row r="790" spans="1:10" x14ac:dyDescent="0.3">
      <c r="A790" s="52"/>
      <c r="B790" s="53"/>
      <c r="C790" s="54"/>
      <c r="D790" s="54"/>
      <c r="E790" s="55"/>
      <c r="F790" s="56"/>
      <c r="G790" s="57"/>
      <c r="H790" s="57"/>
      <c r="I790" s="54"/>
      <c r="J790" s="58"/>
    </row>
    <row r="791" spans="1:10" ht="46" x14ac:dyDescent="0.3">
      <c r="A791" s="52" t="s">
        <v>1438</v>
      </c>
      <c r="B791" s="53" t="s">
        <v>94</v>
      </c>
      <c r="C791" s="54" t="s">
        <v>1424</v>
      </c>
      <c r="D791" s="54" t="s">
        <v>1425</v>
      </c>
      <c r="E791" s="55" t="s">
        <v>1405</v>
      </c>
      <c r="F791" s="56" t="s">
        <v>201</v>
      </c>
      <c r="G791" s="57"/>
      <c r="H791" s="57">
        <v>1</v>
      </c>
      <c r="I791" s="55" t="s">
        <v>1337</v>
      </c>
      <c r="J791" s="130" t="s">
        <v>1338</v>
      </c>
    </row>
    <row r="792" spans="1:10" x14ac:dyDescent="0.3">
      <c r="A792" s="52"/>
      <c r="B792" s="53"/>
      <c r="C792" s="54"/>
      <c r="D792" s="54"/>
      <c r="E792" s="55"/>
      <c r="F792" s="56"/>
      <c r="G792" s="57"/>
      <c r="H792" s="57"/>
      <c r="I792" s="54"/>
      <c r="J792" s="58"/>
    </row>
    <row r="793" spans="1:10" ht="46" x14ac:dyDescent="0.3">
      <c r="A793" s="52" t="s">
        <v>1441</v>
      </c>
      <c r="B793" s="53" t="s">
        <v>94</v>
      </c>
      <c r="C793" s="54" t="s">
        <v>1427</v>
      </c>
      <c r="D793" s="54" t="s">
        <v>1428</v>
      </c>
      <c r="E793" s="55" t="s">
        <v>1405</v>
      </c>
      <c r="F793" s="56" t="s">
        <v>201</v>
      </c>
      <c r="G793" s="57"/>
      <c r="H793" s="57">
        <v>1</v>
      </c>
      <c r="I793" s="55" t="s">
        <v>1337</v>
      </c>
      <c r="J793" s="130" t="s">
        <v>1338</v>
      </c>
    </row>
    <row r="794" spans="1:10" x14ac:dyDescent="0.3">
      <c r="A794" s="52"/>
      <c r="B794" s="53"/>
      <c r="C794" s="54"/>
      <c r="D794" s="54"/>
      <c r="E794" s="55"/>
      <c r="F794" s="56"/>
      <c r="G794" s="57"/>
      <c r="H794" s="57"/>
      <c r="I794" s="54"/>
      <c r="J794" s="58"/>
    </row>
    <row r="795" spans="1:10" ht="46" x14ac:dyDescent="0.3">
      <c r="A795" s="52" t="s">
        <v>1445</v>
      </c>
      <c r="B795" s="53" t="s">
        <v>94</v>
      </c>
      <c r="C795" s="54" t="s">
        <v>1430</v>
      </c>
      <c r="D795" s="54" t="s">
        <v>1431</v>
      </c>
      <c r="E795" s="55" t="s">
        <v>1405</v>
      </c>
      <c r="F795" s="56" t="s">
        <v>201</v>
      </c>
      <c r="G795" s="57"/>
      <c r="H795" s="57">
        <v>1</v>
      </c>
      <c r="I795" s="55" t="s">
        <v>1337</v>
      </c>
      <c r="J795" s="130" t="s">
        <v>1338</v>
      </c>
    </row>
    <row r="796" spans="1:10" x14ac:dyDescent="0.3">
      <c r="A796" s="52"/>
      <c r="B796" s="53"/>
      <c r="C796" s="54"/>
      <c r="D796" s="54"/>
      <c r="E796" s="55"/>
      <c r="F796" s="56"/>
      <c r="G796" s="57"/>
      <c r="H796" s="57"/>
      <c r="I796" s="54"/>
      <c r="J796" s="58"/>
    </row>
    <row r="797" spans="1:10" ht="69" x14ac:dyDescent="0.3">
      <c r="A797" s="52" t="s">
        <v>1448</v>
      </c>
      <c r="B797" s="53" t="s">
        <v>801</v>
      </c>
      <c r="C797" s="54" t="s">
        <v>490</v>
      </c>
      <c r="D797" s="54" t="s">
        <v>491</v>
      </c>
      <c r="E797" s="55" t="s">
        <v>605</v>
      </c>
      <c r="F797" s="56">
        <v>897415402</v>
      </c>
      <c r="G797" s="57"/>
      <c r="H797" s="57">
        <v>1</v>
      </c>
      <c r="I797" s="55" t="s">
        <v>1433</v>
      </c>
      <c r="J797" s="58" t="s">
        <v>1434</v>
      </c>
    </row>
    <row r="798" spans="1:10" x14ac:dyDescent="0.3">
      <c r="A798" s="52"/>
      <c r="B798" s="53"/>
      <c r="C798" s="54"/>
      <c r="D798" s="54"/>
      <c r="E798" s="55"/>
      <c r="F798" s="56"/>
      <c r="G798" s="57"/>
      <c r="H798" s="57"/>
      <c r="I798" s="54"/>
      <c r="J798" s="58"/>
    </row>
    <row r="799" spans="1:10" ht="69" x14ac:dyDescent="0.3">
      <c r="A799" s="52" t="s">
        <v>1450</v>
      </c>
      <c r="B799" s="53" t="s">
        <v>801</v>
      </c>
      <c r="C799" s="54" t="s">
        <v>1436</v>
      </c>
      <c r="D799" s="54" t="s">
        <v>803</v>
      </c>
      <c r="E799" s="55" t="s">
        <v>605</v>
      </c>
      <c r="F799" s="56">
        <v>650536191</v>
      </c>
      <c r="G799" s="57"/>
      <c r="H799" s="57">
        <v>1</v>
      </c>
      <c r="I799" s="55" t="s">
        <v>1433</v>
      </c>
      <c r="J799" s="58" t="s">
        <v>1434</v>
      </c>
    </row>
    <row r="800" spans="1:10" x14ac:dyDescent="0.3">
      <c r="A800" s="52"/>
      <c r="B800" s="53"/>
      <c r="C800" s="54"/>
      <c r="D800" s="54"/>
      <c r="E800" s="55"/>
      <c r="F800" s="56"/>
      <c r="G800" s="57"/>
      <c r="H800" s="57"/>
      <c r="I800" s="54"/>
      <c r="J800" s="58"/>
    </row>
    <row r="801" spans="1:10" ht="69" x14ac:dyDescent="0.3">
      <c r="A801" s="52" t="s">
        <v>1451</v>
      </c>
      <c r="B801" s="53" t="s">
        <v>93</v>
      </c>
      <c r="C801" s="54" t="s">
        <v>537</v>
      </c>
      <c r="D801" s="54" t="s">
        <v>538</v>
      </c>
      <c r="E801" s="55" t="s">
        <v>605</v>
      </c>
      <c r="F801" s="56">
        <v>993053882</v>
      </c>
      <c r="G801" s="57"/>
      <c r="H801" s="57">
        <v>1</v>
      </c>
      <c r="I801" s="55" t="s">
        <v>1433</v>
      </c>
      <c r="J801" s="58" t="s">
        <v>1434</v>
      </c>
    </row>
    <row r="802" spans="1:10" x14ac:dyDescent="0.3">
      <c r="A802" s="52"/>
      <c r="B802" s="53"/>
      <c r="C802" s="54"/>
      <c r="D802" s="54"/>
      <c r="E802" s="55"/>
      <c r="F802" s="56"/>
      <c r="G802" s="57"/>
      <c r="H802" s="57"/>
      <c r="I802" s="54"/>
      <c r="J802" s="58"/>
    </row>
    <row r="803" spans="1:10" ht="69" x14ac:dyDescent="0.3">
      <c r="A803" s="52" t="s">
        <v>1452</v>
      </c>
      <c r="B803" s="53" t="s">
        <v>805</v>
      </c>
      <c r="C803" s="54" t="s">
        <v>1439</v>
      </c>
      <c r="D803" s="54" t="s">
        <v>1440</v>
      </c>
      <c r="E803" s="55" t="s">
        <v>943</v>
      </c>
      <c r="F803" s="56">
        <v>873375616</v>
      </c>
      <c r="G803" s="57"/>
      <c r="H803" s="57">
        <v>1</v>
      </c>
      <c r="I803" s="55" t="s">
        <v>1433</v>
      </c>
      <c r="J803" s="58" t="s">
        <v>1434</v>
      </c>
    </row>
    <row r="804" spans="1:10" x14ac:dyDescent="0.3">
      <c r="A804" s="52"/>
      <c r="B804" s="53"/>
      <c r="C804" s="54"/>
      <c r="D804" s="54"/>
      <c r="E804" s="55"/>
      <c r="F804" s="56"/>
      <c r="G804" s="57"/>
      <c r="H804" s="57"/>
      <c r="I804" s="54"/>
      <c r="J804" s="58"/>
    </row>
    <row r="805" spans="1:10" ht="69" x14ac:dyDescent="0.3">
      <c r="A805" s="52" t="s">
        <v>1456</v>
      </c>
      <c r="B805" s="53" t="s">
        <v>1442</v>
      </c>
      <c r="C805" s="54" t="s">
        <v>1443</v>
      </c>
      <c r="D805" s="54" t="s">
        <v>1444</v>
      </c>
      <c r="E805" s="55" t="s">
        <v>943</v>
      </c>
      <c r="F805" s="56">
        <v>922532713</v>
      </c>
      <c r="G805" s="57"/>
      <c r="H805" s="57">
        <v>1</v>
      </c>
      <c r="I805" s="55" t="s">
        <v>1433</v>
      </c>
      <c r="J805" s="58" t="s">
        <v>1434</v>
      </c>
    </row>
    <row r="806" spans="1:10" x14ac:dyDescent="0.3">
      <c r="A806" s="52"/>
      <c r="B806" s="53"/>
      <c r="C806" s="54"/>
      <c r="D806" s="54"/>
      <c r="E806" s="55"/>
      <c r="F806" s="56"/>
      <c r="G806" s="57"/>
      <c r="H806" s="57"/>
      <c r="I806" s="54"/>
      <c r="J806" s="58"/>
    </row>
    <row r="807" spans="1:10" ht="69" x14ac:dyDescent="0.3">
      <c r="A807" s="52" t="s">
        <v>1458</v>
      </c>
      <c r="B807" s="53" t="s">
        <v>93</v>
      </c>
      <c r="C807" s="54" t="s">
        <v>1446</v>
      </c>
      <c r="D807" s="54" t="s">
        <v>1447</v>
      </c>
      <c r="E807" s="55" t="s">
        <v>946</v>
      </c>
      <c r="F807" s="56">
        <v>899623445</v>
      </c>
      <c r="G807" s="57"/>
      <c r="H807" s="57">
        <v>1</v>
      </c>
      <c r="I807" s="55" t="s">
        <v>1433</v>
      </c>
      <c r="J807" s="58" t="s">
        <v>1434</v>
      </c>
    </row>
    <row r="808" spans="1:10" x14ac:dyDescent="0.3">
      <c r="A808" s="52"/>
      <c r="B808" s="53"/>
      <c r="C808" s="54"/>
      <c r="D808" s="54"/>
      <c r="E808" s="55"/>
      <c r="F808" s="56"/>
      <c r="G808" s="57"/>
      <c r="H808" s="57"/>
      <c r="I808" s="54"/>
      <c r="J808" s="58"/>
    </row>
    <row r="809" spans="1:10" ht="69" x14ac:dyDescent="0.3">
      <c r="A809" s="52" t="s">
        <v>1460</v>
      </c>
      <c r="B809" s="53" t="s">
        <v>94</v>
      </c>
      <c r="C809" s="54" t="s">
        <v>1449</v>
      </c>
      <c r="D809" s="54" t="s">
        <v>821</v>
      </c>
      <c r="E809" s="55" t="s">
        <v>946</v>
      </c>
      <c r="F809" s="56" t="s">
        <v>1562</v>
      </c>
      <c r="G809" s="57"/>
      <c r="H809" s="57">
        <v>1</v>
      </c>
      <c r="I809" s="55" t="s">
        <v>1433</v>
      </c>
      <c r="J809" s="58" t="s">
        <v>1434</v>
      </c>
    </row>
    <row r="810" spans="1:10" x14ac:dyDescent="0.3">
      <c r="A810" s="52"/>
      <c r="B810" s="53"/>
      <c r="C810" s="54"/>
      <c r="D810" s="54"/>
      <c r="E810" s="55"/>
      <c r="F810" s="56"/>
      <c r="G810" s="57"/>
      <c r="H810" s="57"/>
      <c r="I810" s="54"/>
      <c r="J810" s="58"/>
    </row>
    <row r="811" spans="1:10" ht="69" x14ac:dyDescent="0.3">
      <c r="A811" s="52" t="s">
        <v>1464</v>
      </c>
      <c r="B811" s="53" t="s">
        <v>801</v>
      </c>
      <c r="C811" s="54" t="s">
        <v>539</v>
      </c>
      <c r="D811" s="54" t="s">
        <v>540</v>
      </c>
      <c r="E811" s="55" t="s">
        <v>953</v>
      </c>
      <c r="F811" s="56" t="s">
        <v>575</v>
      </c>
      <c r="G811" s="57"/>
      <c r="H811" s="57">
        <v>1</v>
      </c>
      <c r="I811" s="55" t="s">
        <v>1433</v>
      </c>
      <c r="J811" s="58" t="s">
        <v>1434</v>
      </c>
    </row>
    <row r="812" spans="1:10" x14ac:dyDescent="0.3">
      <c r="A812" s="52"/>
      <c r="B812" s="53"/>
      <c r="C812" s="54"/>
      <c r="D812" s="54"/>
      <c r="E812" s="55"/>
      <c r="F812" s="56"/>
      <c r="G812" s="57"/>
      <c r="H812" s="57"/>
      <c r="I812" s="54"/>
      <c r="J812" s="58"/>
    </row>
    <row r="813" spans="1:10" ht="69" x14ac:dyDescent="0.3">
      <c r="A813" s="52" t="s">
        <v>1467</v>
      </c>
      <c r="B813" s="53" t="s">
        <v>93</v>
      </c>
      <c r="C813" s="54" t="s">
        <v>529</v>
      </c>
      <c r="D813" s="54" t="s">
        <v>530</v>
      </c>
      <c r="E813" s="55" t="s">
        <v>953</v>
      </c>
      <c r="F813" s="56" t="s">
        <v>570</v>
      </c>
      <c r="G813" s="57"/>
      <c r="H813" s="57">
        <v>1</v>
      </c>
      <c r="I813" s="55" t="s">
        <v>1433</v>
      </c>
      <c r="J813" s="58" t="s">
        <v>1434</v>
      </c>
    </row>
    <row r="814" spans="1:10" x14ac:dyDescent="0.3">
      <c r="A814" s="52"/>
      <c r="B814" s="53"/>
      <c r="C814" s="54"/>
      <c r="D814" s="54"/>
      <c r="E814" s="55"/>
      <c r="F814" s="56"/>
      <c r="G814" s="57"/>
      <c r="H814" s="57"/>
      <c r="I814" s="54"/>
      <c r="J814" s="58"/>
    </row>
    <row r="815" spans="1:10" ht="69" x14ac:dyDescent="0.3">
      <c r="A815" s="52" t="s">
        <v>1469</v>
      </c>
      <c r="B815" s="53" t="s">
        <v>805</v>
      </c>
      <c r="C815" s="54" t="s">
        <v>1453</v>
      </c>
      <c r="D815" s="54" t="s">
        <v>1454</v>
      </c>
      <c r="E815" s="55" t="s">
        <v>1455</v>
      </c>
      <c r="F815" s="56" t="s">
        <v>1563</v>
      </c>
      <c r="G815" s="57"/>
      <c r="H815" s="57">
        <v>1</v>
      </c>
      <c r="I815" s="55" t="s">
        <v>1433</v>
      </c>
      <c r="J815" s="58" t="s">
        <v>1434</v>
      </c>
    </row>
    <row r="816" spans="1:10" x14ac:dyDescent="0.3">
      <c r="A816" s="52"/>
      <c r="B816" s="53"/>
      <c r="C816" s="54"/>
      <c r="D816" s="54"/>
      <c r="E816" s="55"/>
      <c r="F816" s="56"/>
      <c r="G816" s="57"/>
      <c r="H816" s="57"/>
      <c r="I816" s="54"/>
      <c r="J816" s="58"/>
    </row>
    <row r="817" spans="1:10" ht="69" x14ac:dyDescent="0.3">
      <c r="A817" s="52" t="s">
        <v>1472</v>
      </c>
      <c r="B817" s="53" t="s">
        <v>58</v>
      </c>
      <c r="C817" s="54" t="s">
        <v>1457</v>
      </c>
      <c r="D817" s="54" t="s">
        <v>840</v>
      </c>
      <c r="E817" s="55" t="s">
        <v>1455</v>
      </c>
      <c r="F817" s="56" t="s">
        <v>1564</v>
      </c>
      <c r="G817" s="57"/>
      <c r="H817" s="57">
        <v>1</v>
      </c>
      <c r="I817" s="55" t="s">
        <v>1433</v>
      </c>
      <c r="J817" s="58" t="s">
        <v>1434</v>
      </c>
    </row>
    <row r="818" spans="1:10" x14ac:dyDescent="0.3">
      <c r="A818" s="52"/>
      <c r="B818" s="53"/>
      <c r="C818" s="54"/>
      <c r="D818" s="54"/>
      <c r="E818" s="55"/>
      <c r="F818" s="56"/>
      <c r="G818" s="57"/>
      <c r="H818" s="57"/>
      <c r="I818" s="54"/>
      <c r="J818" s="58"/>
    </row>
    <row r="819" spans="1:10" ht="69" x14ac:dyDescent="0.3">
      <c r="A819" s="52" t="s">
        <v>1474</v>
      </c>
      <c r="B819" s="53" t="s">
        <v>58</v>
      </c>
      <c r="C819" s="54" t="s">
        <v>1459</v>
      </c>
      <c r="D819" s="54" t="s">
        <v>842</v>
      </c>
      <c r="E819" s="55" t="s">
        <v>1455</v>
      </c>
      <c r="F819" s="56" t="s">
        <v>1565</v>
      </c>
      <c r="G819" s="57"/>
      <c r="H819" s="57">
        <v>1</v>
      </c>
      <c r="I819" s="55" t="s">
        <v>1433</v>
      </c>
      <c r="J819" s="58" t="s">
        <v>1434</v>
      </c>
    </row>
    <row r="820" spans="1:10" x14ac:dyDescent="0.3">
      <c r="A820" s="52"/>
      <c r="B820" s="53"/>
      <c r="C820" s="54"/>
      <c r="D820" s="54"/>
      <c r="E820" s="55"/>
      <c r="F820" s="56"/>
      <c r="G820" s="57"/>
      <c r="H820" s="57"/>
      <c r="I820" s="54"/>
      <c r="J820" s="58"/>
    </row>
    <row r="821" spans="1:10" ht="69" x14ac:dyDescent="0.3">
      <c r="A821" s="52" t="s">
        <v>1476</v>
      </c>
      <c r="B821" s="53" t="s">
        <v>805</v>
      </c>
      <c r="C821" s="54" t="s">
        <v>1461</v>
      </c>
      <c r="D821" s="54" t="s">
        <v>1462</v>
      </c>
      <c r="E821" s="55" t="s">
        <v>1463</v>
      </c>
      <c r="F821" s="56" t="s">
        <v>1566</v>
      </c>
      <c r="G821" s="57"/>
      <c r="H821" s="57">
        <v>1</v>
      </c>
      <c r="I821" s="55" t="s">
        <v>1433</v>
      </c>
      <c r="J821" s="58" t="s">
        <v>1434</v>
      </c>
    </row>
    <row r="822" spans="1:10" x14ac:dyDescent="0.3">
      <c r="A822" s="52"/>
      <c r="B822" s="53"/>
      <c r="C822" s="54"/>
      <c r="D822" s="54"/>
      <c r="E822" s="55"/>
      <c r="F822" s="56"/>
      <c r="G822" s="57"/>
      <c r="H822" s="57"/>
      <c r="I822" s="54"/>
      <c r="J822" s="58"/>
    </row>
    <row r="823" spans="1:10" ht="69" x14ac:dyDescent="0.3">
      <c r="A823" s="52" t="s">
        <v>1478</v>
      </c>
      <c r="B823" s="53" t="s">
        <v>805</v>
      </c>
      <c r="C823" s="54" t="s">
        <v>1465</v>
      </c>
      <c r="D823" s="54" t="s">
        <v>1466</v>
      </c>
      <c r="E823" s="55" t="s">
        <v>1463</v>
      </c>
      <c r="F823" s="56">
        <v>805642959</v>
      </c>
      <c r="G823" s="57"/>
      <c r="H823" s="57">
        <v>1</v>
      </c>
      <c r="I823" s="55" t="s">
        <v>1433</v>
      </c>
      <c r="J823" s="58" t="s">
        <v>1434</v>
      </c>
    </row>
    <row r="824" spans="1:10" x14ac:dyDescent="0.3">
      <c r="A824" s="52"/>
      <c r="B824" s="53"/>
      <c r="C824" s="54"/>
      <c r="D824" s="54"/>
      <c r="E824" s="55"/>
      <c r="F824" s="56"/>
      <c r="G824" s="57"/>
      <c r="H824" s="57"/>
      <c r="I824" s="54"/>
      <c r="J824" s="58"/>
    </row>
    <row r="825" spans="1:10" ht="69" x14ac:dyDescent="0.3">
      <c r="A825" s="52" t="s">
        <v>1480</v>
      </c>
      <c r="B825" s="53" t="s">
        <v>805</v>
      </c>
      <c r="C825" s="54" t="s">
        <v>1468</v>
      </c>
      <c r="D825" s="54" t="s">
        <v>850</v>
      </c>
      <c r="E825" s="55" t="s">
        <v>1463</v>
      </c>
      <c r="F825" s="56" t="s">
        <v>1567</v>
      </c>
      <c r="G825" s="57"/>
      <c r="H825" s="57">
        <v>1</v>
      </c>
      <c r="I825" s="55" t="s">
        <v>1433</v>
      </c>
      <c r="J825" s="58" t="s">
        <v>1434</v>
      </c>
    </row>
    <row r="826" spans="1:10" x14ac:dyDescent="0.3">
      <c r="A826" s="52"/>
      <c r="B826" s="53"/>
      <c r="C826" s="54"/>
      <c r="D826" s="54"/>
      <c r="E826" s="55"/>
      <c r="F826" s="56"/>
      <c r="G826" s="57"/>
      <c r="H826" s="57"/>
      <c r="I826" s="54"/>
      <c r="J826" s="58"/>
    </row>
    <row r="827" spans="1:10" ht="69" x14ac:dyDescent="0.3">
      <c r="A827" s="52" t="s">
        <v>1483</v>
      </c>
      <c r="B827" s="53" t="s">
        <v>94</v>
      </c>
      <c r="C827" s="54" t="s">
        <v>1470</v>
      </c>
      <c r="D827" s="54" t="s">
        <v>1471</v>
      </c>
      <c r="E827" s="55" t="s">
        <v>1463</v>
      </c>
      <c r="F827" s="56" t="s">
        <v>1576</v>
      </c>
      <c r="G827" s="57"/>
      <c r="H827" s="57">
        <v>1</v>
      </c>
      <c r="I827" s="55" t="s">
        <v>1433</v>
      </c>
      <c r="J827" s="58" t="s">
        <v>1434</v>
      </c>
    </row>
    <row r="828" spans="1:10" x14ac:dyDescent="0.3">
      <c r="A828" s="52"/>
      <c r="B828" s="53"/>
      <c r="C828" s="54"/>
      <c r="D828" s="54"/>
      <c r="E828" s="55"/>
      <c r="F828" s="56"/>
      <c r="G828" s="57"/>
      <c r="H828" s="57"/>
      <c r="I828" s="54"/>
      <c r="J828" s="58"/>
    </row>
    <row r="829" spans="1:10" ht="69" x14ac:dyDescent="0.3">
      <c r="A829" s="52" t="s">
        <v>1487</v>
      </c>
      <c r="B829" s="53" t="s">
        <v>58</v>
      </c>
      <c r="C829" s="54" t="s">
        <v>1473</v>
      </c>
      <c r="D829" s="54" t="s">
        <v>846</v>
      </c>
      <c r="E829" s="55" t="s">
        <v>1463</v>
      </c>
      <c r="F829" s="56" t="s">
        <v>1575</v>
      </c>
      <c r="G829" s="57"/>
      <c r="H829" s="57">
        <v>1</v>
      </c>
      <c r="I829" s="55" t="s">
        <v>1433</v>
      </c>
      <c r="J829" s="58" t="s">
        <v>1434</v>
      </c>
    </row>
    <row r="830" spans="1:10" x14ac:dyDescent="0.3">
      <c r="A830" s="52"/>
      <c r="B830" s="53"/>
      <c r="C830" s="54"/>
      <c r="D830" s="54"/>
      <c r="E830" s="55"/>
      <c r="F830" s="56"/>
      <c r="G830" s="57"/>
      <c r="H830" s="57"/>
      <c r="I830" s="54"/>
      <c r="J830" s="58"/>
    </row>
    <row r="831" spans="1:10" ht="69" x14ac:dyDescent="0.3">
      <c r="A831" s="52" t="s">
        <v>1490</v>
      </c>
      <c r="B831" s="53" t="s">
        <v>805</v>
      </c>
      <c r="C831" s="54" t="s">
        <v>1475</v>
      </c>
      <c r="D831" s="54" t="s">
        <v>860</v>
      </c>
      <c r="E831" s="55" t="s">
        <v>965</v>
      </c>
      <c r="F831" s="56" t="s">
        <v>1568</v>
      </c>
      <c r="G831" s="57"/>
      <c r="H831" s="57">
        <v>1</v>
      </c>
      <c r="I831" s="55" t="s">
        <v>1433</v>
      </c>
      <c r="J831" s="58" t="s">
        <v>1434</v>
      </c>
    </row>
    <row r="832" spans="1:10" x14ac:dyDescent="0.3">
      <c r="A832" s="52"/>
      <c r="B832" s="53"/>
      <c r="C832" s="54"/>
      <c r="D832" s="54"/>
      <c r="E832" s="55"/>
      <c r="F832" s="56"/>
      <c r="G832" s="57"/>
      <c r="H832" s="57"/>
      <c r="I832" s="54"/>
      <c r="J832" s="58"/>
    </row>
    <row r="833" spans="1:10" ht="69" x14ac:dyDescent="0.3">
      <c r="A833" s="52" t="s">
        <v>1493</v>
      </c>
      <c r="B833" s="53" t="s">
        <v>805</v>
      </c>
      <c r="C833" s="54" t="s">
        <v>861</v>
      </c>
      <c r="D833" s="54" t="s">
        <v>1477</v>
      </c>
      <c r="E833" s="55" t="s">
        <v>965</v>
      </c>
      <c r="F833" s="56" t="s">
        <v>1569</v>
      </c>
      <c r="G833" s="57"/>
      <c r="H833" s="57">
        <v>1</v>
      </c>
      <c r="I833" s="55" t="s">
        <v>1433</v>
      </c>
      <c r="J833" s="58" t="s">
        <v>1434</v>
      </c>
    </row>
    <row r="834" spans="1:10" x14ac:dyDescent="0.3">
      <c r="A834" s="52"/>
      <c r="B834" s="53"/>
      <c r="C834" s="54"/>
      <c r="D834" s="54"/>
      <c r="E834" s="55"/>
      <c r="F834" s="56"/>
      <c r="G834" s="57"/>
      <c r="H834" s="57"/>
      <c r="I834" s="54"/>
      <c r="J834" s="58"/>
    </row>
    <row r="835" spans="1:10" ht="69" x14ac:dyDescent="0.3">
      <c r="A835" s="52" t="s">
        <v>1496</v>
      </c>
      <c r="B835" s="53" t="s">
        <v>805</v>
      </c>
      <c r="C835" s="54" t="s">
        <v>1089</v>
      </c>
      <c r="D835" s="54" t="s">
        <v>1479</v>
      </c>
      <c r="E835" s="55" t="s">
        <v>965</v>
      </c>
      <c r="F835" s="56" t="s">
        <v>1570</v>
      </c>
      <c r="G835" s="57"/>
      <c r="H835" s="57">
        <v>1</v>
      </c>
      <c r="I835" s="55" t="s">
        <v>1433</v>
      </c>
      <c r="J835" s="58" t="s">
        <v>1434</v>
      </c>
    </row>
    <row r="836" spans="1:10" x14ac:dyDescent="0.3">
      <c r="A836" s="52"/>
      <c r="B836" s="53"/>
      <c r="C836" s="54"/>
      <c r="D836" s="54"/>
      <c r="E836" s="55"/>
      <c r="F836" s="56"/>
      <c r="G836" s="57"/>
      <c r="H836" s="57"/>
      <c r="I836" s="54"/>
      <c r="J836" s="58"/>
    </row>
    <row r="837" spans="1:10" ht="69" x14ac:dyDescent="0.3">
      <c r="A837" s="52" t="s">
        <v>1497</v>
      </c>
      <c r="B837" s="53" t="s">
        <v>94</v>
      </c>
      <c r="C837" s="54" t="s">
        <v>1481</v>
      </c>
      <c r="D837" s="54" t="s">
        <v>1482</v>
      </c>
      <c r="E837" s="55" t="s">
        <v>965</v>
      </c>
      <c r="F837" s="56" t="s">
        <v>1571</v>
      </c>
      <c r="G837" s="57"/>
      <c r="H837" s="57">
        <v>1</v>
      </c>
      <c r="I837" s="55" t="s">
        <v>1433</v>
      </c>
      <c r="J837" s="58" t="s">
        <v>1434</v>
      </c>
    </row>
    <row r="838" spans="1:10" x14ac:dyDescent="0.3">
      <c r="A838" s="52"/>
      <c r="B838" s="53"/>
      <c r="C838" s="54"/>
      <c r="D838" s="54"/>
      <c r="E838" s="55"/>
      <c r="F838" s="56"/>
      <c r="G838" s="57"/>
      <c r="H838" s="57"/>
      <c r="I838" s="54"/>
      <c r="J838" s="58"/>
    </row>
    <row r="839" spans="1:10" ht="69" x14ac:dyDescent="0.3">
      <c r="A839" s="52" t="s">
        <v>1501</v>
      </c>
      <c r="B839" s="53" t="s">
        <v>805</v>
      </c>
      <c r="C839" s="54" t="s">
        <v>1484</v>
      </c>
      <c r="D839" s="54" t="s">
        <v>1485</v>
      </c>
      <c r="E839" s="55" t="s">
        <v>1486</v>
      </c>
      <c r="F839" s="56" t="s">
        <v>1572</v>
      </c>
      <c r="G839" s="57"/>
      <c r="H839" s="57">
        <v>1</v>
      </c>
      <c r="I839" s="55" t="s">
        <v>1433</v>
      </c>
      <c r="J839" s="58" t="s">
        <v>1434</v>
      </c>
    </row>
    <row r="840" spans="1:10" x14ac:dyDescent="0.3">
      <c r="A840" s="52"/>
      <c r="B840" s="53"/>
      <c r="C840" s="54"/>
      <c r="D840" s="54"/>
      <c r="E840" s="55"/>
      <c r="F840" s="56"/>
      <c r="G840" s="57"/>
      <c r="H840" s="57"/>
      <c r="I840" s="54"/>
      <c r="J840" s="58"/>
    </row>
    <row r="841" spans="1:10" ht="69" x14ac:dyDescent="0.3">
      <c r="A841" s="52" t="s">
        <v>1503</v>
      </c>
      <c r="B841" s="53" t="s">
        <v>805</v>
      </c>
      <c r="C841" s="54" t="s">
        <v>1488</v>
      </c>
      <c r="D841" s="54" t="s">
        <v>1489</v>
      </c>
      <c r="E841" s="55" t="s">
        <v>1486</v>
      </c>
      <c r="F841" s="56" t="s">
        <v>1573</v>
      </c>
      <c r="G841" s="57"/>
      <c r="H841" s="57">
        <v>1</v>
      </c>
      <c r="I841" s="55" t="s">
        <v>1433</v>
      </c>
      <c r="J841" s="58" t="s">
        <v>1434</v>
      </c>
    </row>
    <row r="842" spans="1:10" x14ac:dyDescent="0.3">
      <c r="A842" s="52"/>
      <c r="B842" s="53"/>
      <c r="C842" s="54"/>
      <c r="D842" s="54"/>
      <c r="E842" s="55"/>
      <c r="F842" s="56"/>
      <c r="G842" s="57"/>
      <c r="H842" s="57"/>
      <c r="I842" s="54"/>
      <c r="J842" s="58"/>
    </row>
    <row r="843" spans="1:10" ht="69" x14ac:dyDescent="0.3">
      <c r="A843" s="52" t="s">
        <v>1506</v>
      </c>
      <c r="B843" s="53" t="s">
        <v>1442</v>
      </c>
      <c r="C843" s="54" t="s">
        <v>1146</v>
      </c>
      <c r="D843" s="54" t="s">
        <v>1491</v>
      </c>
      <c r="E843" s="55" t="s">
        <v>1492</v>
      </c>
      <c r="F843" s="56" t="s">
        <v>1574</v>
      </c>
      <c r="G843" s="57"/>
      <c r="H843" s="57">
        <v>1</v>
      </c>
      <c r="I843" s="55" t="s">
        <v>1433</v>
      </c>
      <c r="J843" s="58" t="s">
        <v>1434</v>
      </c>
    </row>
    <row r="844" spans="1:10" x14ac:dyDescent="0.3">
      <c r="A844" s="52"/>
      <c r="B844" s="53"/>
      <c r="C844" s="54"/>
      <c r="D844" s="54"/>
      <c r="E844" s="55"/>
      <c r="F844" s="56"/>
      <c r="G844" s="57"/>
      <c r="H844" s="57"/>
      <c r="I844" s="54"/>
      <c r="J844" s="58"/>
    </row>
    <row r="845" spans="1:10" ht="69" x14ac:dyDescent="0.3">
      <c r="A845" s="52" t="s">
        <v>1508</v>
      </c>
      <c r="B845" s="53" t="s">
        <v>94</v>
      </c>
      <c r="C845" s="54" t="s">
        <v>1494</v>
      </c>
      <c r="D845" s="54" t="s">
        <v>1495</v>
      </c>
      <c r="E845" s="55" t="s">
        <v>967</v>
      </c>
      <c r="F845" s="56">
        <v>847311949</v>
      </c>
      <c r="G845" s="57"/>
      <c r="H845" s="57">
        <v>1</v>
      </c>
      <c r="I845" s="55" t="s">
        <v>1433</v>
      </c>
      <c r="J845" s="58" t="s">
        <v>1434</v>
      </c>
    </row>
    <row r="846" spans="1:10" x14ac:dyDescent="0.3">
      <c r="A846" s="52"/>
      <c r="B846" s="53"/>
      <c r="C846" s="54"/>
      <c r="D846" s="54"/>
      <c r="E846" s="55"/>
      <c r="F846" s="56"/>
      <c r="G846" s="57"/>
      <c r="H846" s="57"/>
      <c r="I846" s="54"/>
      <c r="J846" s="58"/>
    </row>
    <row r="847" spans="1:10" ht="69" x14ac:dyDescent="0.3">
      <c r="A847" s="52" t="s">
        <v>1511</v>
      </c>
      <c r="B847" s="53" t="s">
        <v>93</v>
      </c>
      <c r="C847" s="54" t="s">
        <v>499</v>
      </c>
      <c r="D847" s="54" t="s">
        <v>500</v>
      </c>
      <c r="E847" s="55" t="s">
        <v>967</v>
      </c>
      <c r="F847" s="56">
        <v>812558972</v>
      </c>
      <c r="G847" s="57"/>
      <c r="H847" s="57">
        <v>1</v>
      </c>
      <c r="I847" s="55" t="s">
        <v>1433</v>
      </c>
      <c r="J847" s="58" t="s">
        <v>1434</v>
      </c>
    </row>
    <row r="848" spans="1:10" x14ac:dyDescent="0.3">
      <c r="A848" s="52"/>
      <c r="B848" s="53"/>
      <c r="C848" s="54"/>
      <c r="D848" s="54"/>
      <c r="E848" s="55"/>
      <c r="F848" s="56"/>
      <c r="G848" s="57"/>
      <c r="H848" s="57"/>
      <c r="I848" s="54"/>
      <c r="J848" s="58"/>
    </row>
    <row r="849" spans="1:10" ht="69" x14ac:dyDescent="0.3">
      <c r="A849" s="52" t="s">
        <v>1514</v>
      </c>
      <c r="B849" s="53" t="s">
        <v>93</v>
      </c>
      <c r="C849" s="54" t="s">
        <v>1498</v>
      </c>
      <c r="D849" s="54" t="s">
        <v>1499</v>
      </c>
      <c r="E849" s="55" t="s">
        <v>1500</v>
      </c>
      <c r="F849" s="56">
        <v>840679282</v>
      </c>
      <c r="G849" s="57"/>
      <c r="H849" s="57">
        <v>1</v>
      </c>
      <c r="I849" s="55" t="s">
        <v>1433</v>
      </c>
      <c r="J849" s="58" t="s">
        <v>1434</v>
      </c>
    </row>
    <row r="850" spans="1:10" x14ac:dyDescent="0.3">
      <c r="A850" s="52"/>
      <c r="B850" s="53"/>
      <c r="C850" s="54"/>
      <c r="D850" s="54"/>
      <c r="E850" s="55"/>
      <c r="F850" s="56"/>
      <c r="G850" s="57"/>
      <c r="H850" s="57"/>
      <c r="I850" s="54"/>
      <c r="J850" s="58"/>
    </row>
    <row r="851" spans="1:10" ht="69" x14ac:dyDescent="0.3">
      <c r="A851" s="52" t="s">
        <v>1517</v>
      </c>
      <c r="B851" s="53" t="s">
        <v>93</v>
      </c>
      <c r="C851" s="54" t="s">
        <v>1253</v>
      </c>
      <c r="D851" s="54" t="s">
        <v>1502</v>
      </c>
      <c r="E851" s="55" t="s">
        <v>1500</v>
      </c>
      <c r="F851" s="56" t="s">
        <v>201</v>
      </c>
      <c r="G851" s="57"/>
      <c r="H851" s="57">
        <v>1</v>
      </c>
      <c r="I851" s="55" t="s">
        <v>1433</v>
      </c>
      <c r="J851" s="58" t="s">
        <v>1434</v>
      </c>
    </row>
    <row r="852" spans="1:10" x14ac:dyDescent="0.3">
      <c r="A852" s="52"/>
      <c r="B852" s="53"/>
      <c r="C852" s="54"/>
      <c r="D852" s="54"/>
      <c r="E852" s="55"/>
      <c r="F852" s="56"/>
      <c r="G852" s="57"/>
      <c r="H852" s="57"/>
      <c r="I852" s="54"/>
      <c r="J852" s="58"/>
    </row>
    <row r="853" spans="1:10" ht="69" x14ac:dyDescent="0.3">
      <c r="A853" s="52" t="s">
        <v>1520</v>
      </c>
      <c r="B853" s="53" t="s">
        <v>93</v>
      </c>
      <c r="C853" s="54" t="s">
        <v>1504</v>
      </c>
      <c r="D853" s="54" t="s">
        <v>1505</v>
      </c>
      <c r="E853" s="55" t="s">
        <v>1500</v>
      </c>
      <c r="F853" s="56" t="s">
        <v>201</v>
      </c>
      <c r="G853" s="57"/>
      <c r="H853" s="57">
        <v>1</v>
      </c>
      <c r="I853" s="55" t="s">
        <v>1433</v>
      </c>
      <c r="J853" s="58" t="s">
        <v>1434</v>
      </c>
    </row>
    <row r="854" spans="1:10" x14ac:dyDescent="0.3">
      <c r="A854" s="52"/>
      <c r="B854" s="53"/>
      <c r="C854" s="54"/>
      <c r="D854" s="54"/>
      <c r="E854" s="55"/>
      <c r="F854" s="56"/>
      <c r="G854" s="57"/>
      <c r="H854" s="57"/>
      <c r="I854" s="54"/>
      <c r="J854" s="58"/>
    </row>
    <row r="855" spans="1:10" ht="69" x14ac:dyDescent="0.3">
      <c r="A855" s="52" t="s">
        <v>1522</v>
      </c>
      <c r="B855" s="53" t="s">
        <v>93</v>
      </c>
      <c r="C855" s="54" t="s">
        <v>1507</v>
      </c>
      <c r="D855" s="54" t="s">
        <v>652</v>
      </c>
      <c r="E855" s="55" t="s">
        <v>1500</v>
      </c>
      <c r="F855" s="56" t="s">
        <v>201</v>
      </c>
      <c r="G855" s="57"/>
      <c r="H855" s="57">
        <v>1</v>
      </c>
      <c r="I855" s="55" t="s">
        <v>1433</v>
      </c>
      <c r="J855" s="58" t="s">
        <v>1434</v>
      </c>
    </row>
    <row r="856" spans="1:10" x14ac:dyDescent="0.3">
      <c r="A856" s="52"/>
      <c r="B856" s="53"/>
      <c r="C856" s="54"/>
      <c r="D856" s="54"/>
      <c r="E856" s="55"/>
      <c r="F856" s="56"/>
      <c r="G856" s="57"/>
      <c r="H856" s="57"/>
      <c r="I856" s="54"/>
      <c r="J856" s="58"/>
    </row>
    <row r="857" spans="1:10" ht="69" x14ac:dyDescent="0.3">
      <c r="A857" s="52" t="s">
        <v>1525</v>
      </c>
      <c r="B857" s="53" t="s">
        <v>58</v>
      </c>
      <c r="C857" s="54" t="s">
        <v>1509</v>
      </c>
      <c r="D857" s="54" t="s">
        <v>1510</v>
      </c>
      <c r="E857" s="55" t="s">
        <v>1500</v>
      </c>
      <c r="F857" s="56" t="s">
        <v>201</v>
      </c>
      <c r="G857" s="57"/>
      <c r="H857" s="57">
        <v>1</v>
      </c>
      <c r="I857" s="55" t="s">
        <v>1433</v>
      </c>
      <c r="J857" s="58" t="s">
        <v>1434</v>
      </c>
    </row>
    <row r="858" spans="1:10" x14ac:dyDescent="0.3">
      <c r="A858" s="52"/>
      <c r="B858" s="53"/>
      <c r="C858" s="54"/>
      <c r="D858" s="54"/>
      <c r="E858" s="55"/>
      <c r="F858" s="56"/>
      <c r="G858" s="57"/>
      <c r="H858" s="57"/>
      <c r="I858" s="54"/>
      <c r="J858" s="58"/>
    </row>
    <row r="859" spans="1:10" ht="69" x14ac:dyDescent="0.3">
      <c r="A859" s="52" t="s">
        <v>1528</v>
      </c>
      <c r="B859" s="53" t="s">
        <v>93</v>
      </c>
      <c r="C859" s="54" t="s">
        <v>1512</v>
      </c>
      <c r="D859" s="54" t="s">
        <v>1513</v>
      </c>
      <c r="E859" s="55" t="s">
        <v>1500</v>
      </c>
      <c r="F859" s="56">
        <v>616515654</v>
      </c>
      <c r="G859" s="57"/>
      <c r="H859" s="57">
        <v>1</v>
      </c>
      <c r="I859" s="55" t="s">
        <v>1433</v>
      </c>
      <c r="J859" s="58" t="s">
        <v>1434</v>
      </c>
    </row>
    <row r="860" spans="1:10" x14ac:dyDescent="0.3">
      <c r="A860" s="52"/>
      <c r="B860" s="53"/>
      <c r="C860" s="54"/>
      <c r="D860" s="54"/>
      <c r="E860" s="55"/>
      <c r="F860" s="56"/>
      <c r="G860" s="57"/>
      <c r="H860" s="57"/>
      <c r="I860" s="55"/>
      <c r="J860" s="58"/>
    </row>
    <row r="861" spans="1:10" ht="69" x14ac:dyDescent="0.3">
      <c r="A861" s="52" t="s">
        <v>1531</v>
      </c>
      <c r="B861" s="53" t="s">
        <v>93</v>
      </c>
      <c r="C861" s="54" t="s">
        <v>1515</v>
      </c>
      <c r="D861" s="54" t="s">
        <v>1516</v>
      </c>
      <c r="E861" s="55" t="s">
        <v>1500</v>
      </c>
      <c r="F861" s="56">
        <v>994645991</v>
      </c>
      <c r="G861" s="57"/>
      <c r="H861" s="57">
        <v>1</v>
      </c>
      <c r="I861" s="55" t="s">
        <v>1433</v>
      </c>
      <c r="J861" s="58" t="s">
        <v>1434</v>
      </c>
    </row>
    <row r="862" spans="1:10" x14ac:dyDescent="0.3">
      <c r="A862" s="52"/>
      <c r="B862" s="53"/>
      <c r="C862" s="54"/>
      <c r="D862" s="54"/>
      <c r="E862" s="55"/>
      <c r="F862" s="56"/>
      <c r="G862" s="57"/>
      <c r="H862" s="57"/>
      <c r="I862" s="54"/>
      <c r="J862" s="58"/>
    </row>
    <row r="863" spans="1:10" ht="69" x14ac:dyDescent="0.3">
      <c r="A863" s="52" t="s">
        <v>1534</v>
      </c>
      <c r="B863" s="53" t="s">
        <v>93</v>
      </c>
      <c r="C863" s="54" t="s">
        <v>1518</v>
      </c>
      <c r="D863" s="54" t="s">
        <v>1519</v>
      </c>
      <c r="E863" s="55" t="s">
        <v>1500</v>
      </c>
      <c r="F863" s="56" t="s">
        <v>201</v>
      </c>
      <c r="G863" s="57"/>
      <c r="H863" s="57">
        <v>1</v>
      </c>
      <c r="I863" s="55" t="s">
        <v>1433</v>
      </c>
      <c r="J863" s="58" t="s">
        <v>1434</v>
      </c>
    </row>
    <row r="864" spans="1:10" x14ac:dyDescent="0.3">
      <c r="A864" s="52"/>
      <c r="B864" s="53"/>
      <c r="C864" s="54"/>
      <c r="D864" s="54"/>
      <c r="E864" s="55"/>
      <c r="F864" s="56"/>
      <c r="G864" s="57"/>
      <c r="H864" s="57"/>
      <c r="I864" s="54"/>
      <c r="J864" s="58"/>
    </row>
    <row r="865" spans="1:10" ht="69" x14ac:dyDescent="0.3">
      <c r="A865" s="52" t="s">
        <v>1537</v>
      </c>
      <c r="B865" s="53" t="s">
        <v>93</v>
      </c>
      <c r="C865" s="54" t="s">
        <v>378</v>
      </c>
      <c r="D865" s="54" t="s">
        <v>1521</v>
      </c>
      <c r="E865" s="55" t="s">
        <v>1500</v>
      </c>
      <c r="F865" s="56" t="s">
        <v>201</v>
      </c>
      <c r="G865" s="57"/>
      <c r="H865" s="57">
        <v>1</v>
      </c>
      <c r="I865" s="55" t="s">
        <v>1433</v>
      </c>
      <c r="J865" s="58" t="s">
        <v>1434</v>
      </c>
    </row>
    <row r="866" spans="1:10" x14ac:dyDescent="0.3">
      <c r="A866" s="52"/>
      <c r="B866" s="53"/>
      <c r="C866" s="54"/>
      <c r="D866" s="54"/>
      <c r="E866" s="55"/>
      <c r="F866" s="56"/>
      <c r="G866" s="57"/>
      <c r="H866" s="57"/>
      <c r="I866" s="54"/>
      <c r="J866" s="58"/>
    </row>
    <row r="867" spans="1:10" ht="69" x14ac:dyDescent="0.3">
      <c r="A867" s="52" t="s">
        <v>1540</v>
      </c>
      <c r="B867" s="53" t="s">
        <v>93</v>
      </c>
      <c r="C867" s="54" t="s">
        <v>1523</v>
      </c>
      <c r="D867" s="54" t="s">
        <v>1524</v>
      </c>
      <c r="E867" s="55" t="s">
        <v>1500</v>
      </c>
      <c r="F867" s="56">
        <v>833765053</v>
      </c>
      <c r="G867" s="57"/>
      <c r="H867" s="57">
        <v>1</v>
      </c>
      <c r="I867" s="55" t="s">
        <v>1433</v>
      </c>
      <c r="J867" s="58" t="s">
        <v>1434</v>
      </c>
    </row>
    <row r="868" spans="1:10" x14ac:dyDescent="0.3">
      <c r="A868" s="52"/>
      <c r="B868" s="53"/>
      <c r="C868" s="54"/>
      <c r="D868" s="54"/>
      <c r="E868" s="55"/>
      <c r="F868" s="56"/>
      <c r="G868" s="57"/>
      <c r="H868" s="57"/>
      <c r="I868" s="54"/>
      <c r="J868" s="58"/>
    </row>
    <row r="869" spans="1:10" ht="69" x14ac:dyDescent="0.3">
      <c r="A869" s="52" t="s">
        <v>1544</v>
      </c>
      <c r="B869" s="53" t="s">
        <v>93</v>
      </c>
      <c r="C869" s="54" t="s">
        <v>1526</v>
      </c>
      <c r="D869" s="54" t="s">
        <v>1527</v>
      </c>
      <c r="E869" s="55" t="s">
        <v>1500</v>
      </c>
      <c r="F869" s="56" t="s">
        <v>201</v>
      </c>
      <c r="G869" s="57"/>
      <c r="H869" s="57">
        <v>1</v>
      </c>
      <c r="I869" s="55" t="s">
        <v>1433</v>
      </c>
      <c r="J869" s="58" t="s">
        <v>1434</v>
      </c>
    </row>
    <row r="870" spans="1:10" x14ac:dyDescent="0.3">
      <c r="A870" s="52"/>
      <c r="B870" s="53"/>
      <c r="C870" s="54"/>
      <c r="D870" s="54"/>
      <c r="E870" s="55"/>
      <c r="F870" s="56"/>
      <c r="G870" s="57"/>
      <c r="H870" s="57"/>
      <c r="I870" s="54"/>
      <c r="J870" s="58"/>
    </row>
    <row r="871" spans="1:10" ht="69" x14ac:dyDescent="0.3">
      <c r="A871" s="52" t="s">
        <v>1548</v>
      </c>
      <c r="B871" s="53" t="s">
        <v>93</v>
      </c>
      <c r="C871" s="54" t="s">
        <v>1529</v>
      </c>
      <c r="D871" s="54" t="s">
        <v>1530</v>
      </c>
      <c r="E871" s="55" t="s">
        <v>1500</v>
      </c>
      <c r="F871" s="56">
        <v>908843912</v>
      </c>
      <c r="G871" s="57"/>
      <c r="H871" s="57">
        <v>1</v>
      </c>
      <c r="I871" s="55" t="s">
        <v>1433</v>
      </c>
      <c r="J871" s="58" t="s">
        <v>1434</v>
      </c>
    </row>
    <row r="872" spans="1:10" x14ac:dyDescent="0.3">
      <c r="A872" s="52"/>
      <c r="B872" s="53"/>
      <c r="C872" s="54"/>
      <c r="D872" s="54"/>
      <c r="E872" s="55"/>
      <c r="F872" s="56"/>
      <c r="G872" s="57"/>
      <c r="H872" s="57"/>
      <c r="I872" s="54"/>
      <c r="J872" s="58"/>
    </row>
    <row r="873" spans="1:10" ht="69" x14ac:dyDescent="0.3">
      <c r="A873" s="52" t="s">
        <v>1549</v>
      </c>
      <c r="B873" s="53" t="s">
        <v>93</v>
      </c>
      <c r="C873" s="54" t="s">
        <v>1532</v>
      </c>
      <c r="D873" s="54" t="s">
        <v>1533</v>
      </c>
      <c r="E873" s="55" t="s">
        <v>1500</v>
      </c>
      <c r="F873" s="56">
        <v>843862787</v>
      </c>
      <c r="G873" s="57"/>
      <c r="H873" s="57">
        <v>1</v>
      </c>
      <c r="I873" s="55" t="s">
        <v>1433</v>
      </c>
      <c r="J873" s="58" t="s">
        <v>1434</v>
      </c>
    </row>
    <row r="874" spans="1:10" x14ac:dyDescent="0.3">
      <c r="A874" s="52"/>
      <c r="B874" s="53"/>
      <c r="C874" s="54"/>
      <c r="D874" s="54"/>
      <c r="E874" s="55"/>
      <c r="F874" s="56"/>
      <c r="G874" s="57"/>
      <c r="H874" s="57"/>
      <c r="I874" s="54"/>
      <c r="J874" s="58"/>
    </row>
    <row r="875" spans="1:10" ht="69" x14ac:dyDescent="0.3">
      <c r="A875" s="52" t="s">
        <v>1550</v>
      </c>
      <c r="B875" s="53" t="s">
        <v>93</v>
      </c>
      <c r="C875" s="54" t="s">
        <v>1535</v>
      </c>
      <c r="D875" s="54" t="s">
        <v>1536</v>
      </c>
      <c r="E875" s="55" t="s">
        <v>1500</v>
      </c>
      <c r="F875" s="56">
        <v>814036590</v>
      </c>
      <c r="G875" s="57"/>
      <c r="H875" s="57">
        <v>1</v>
      </c>
      <c r="I875" s="55" t="s">
        <v>1433</v>
      </c>
      <c r="J875" s="58" t="s">
        <v>1434</v>
      </c>
    </row>
    <row r="876" spans="1:10" x14ac:dyDescent="0.3">
      <c r="A876" s="52"/>
      <c r="B876" s="53"/>
      <c r="C876" s="54"/>
      <c r="D876" s="54"/>
      <c r="E876" s="55"/>
      <c r="F876" s="56"/>
      <c r="G876" s="57"/>
      <c r="H876" s="57"/>
      <c r="I876" s="54"/>
      <c r="J876" s="58"/>
    </row>
    <row r="877" spans="1:10" ht="69" x14ac:dyDescent="0.3">
      <c r="A877" s="52" t="s">
        <v>1551</v>
      </c>
      <c r="B877" s="53" t="s">
        <v>93</v>
      </c>
      <c r="C877" s="54" t="s">
        <v>1538</v>
      </c>
      <c r="D877" s="54" t="s">
        <v>1539</v>
      </c>
      <c r="E877" s="55" t="s">
        <v>1500</v>
      </c>
      <c r="F877" s="56">
        <v>921780598</v>
      </c>
      <c r="G877" s="57"/>
      <c r="H877" s="57">
        <v>1</v>
      </c>
      <c r="I877" s="55" t="s">
        <v>1433</v>
      </c>
      <c r="J877" s="58" t="s">
        <v>1434</v>
      </c>
    </row>
    <row r="878" spans="1:10" x14ac:dyDescent="0.3">
      <c r="A878" s="52"/>
      <c r="B878" s="53"/>
      <c r="C878" s="54"/>
      <c r="D878" s="54"/>
      <c r="E878" s="55"/>
      <c r="F878" s="56"/>
      <c r="G878" s="57"/>
      <c r="H878" s="57"/>
      <c r="I878" s="54"/>
      <c r="J878" s="58"/>
    </row>
    <row r="879" spans="1:10" ht="69" x14ac:dyDescent="0.3">
      <c r="A879" s="52" t="s">
        <v>1552</v>
      </c>
      <c r="B879" s="53" t="s">
        <v>58</v>
      </c>
      <c r="C879" s="54" t="s">
        <v>1541</v>
      </c>
      <c r="D879" s="54" t="s">
        <v>1542</v>
      </c>
      <c r="E879" s="55" t="s">
        <v>1543</v>
      </c>
      <c r="F879" s="56">
        <v>850701109</v>
      </c>
      <c r="G879" s="57"/>
      <c r="H879" s="57">
        <v>1</v>
      </c>
      <c r="I879" s="55" t="s">
        <v>1433</v>
      </c>
      <c r="J879" s="58" t="s">
        <v>1434</v>
      </c>
    </row>
    <row r="880" spans="1:10" x14ac:dyDescent="0.3">
      <c r="A880" s="52"/>
      <c r="B880" s="53"/>
      <c r="C880" s="54"/>
      <c r="D880" s="54"/>
      <c r="E880" s="55"/>
      <c r="F880" s="56"/>
      <c r="G880" s="57"/>
      <c r="H880" s="57"/>
      <c r="I880" s="54"/>
      <c r="J880" s="58"/>
    </row>
    <row r="881" spans="1:10" ht="69" x14ac:dyDescent="0.3">
      <c r="A881" s="52" t="s">
        <v>1553</v>
      </c>
      <c r="B881" s="53" t="s">
        <v>58</v>
      </c>
      <c r="C881" s="54" t="s">
        <v>1545</v>
      </c>
      <c r="D881" s="54" t="s">
        <v>1546</v>
      </c>
      <c r="E881" s="55" t="s">
        <v>1547</v>
      </c>
      <c r="F881" s="56" t="s">
        <v>201</v>
      </c>
      <c r="G881" s="57"/>
      <c r="H881" s="57">
        <v>1</v>
      </c>
      <c r="I881" s="55" t="s">
        <v>1433</v>
      </c>
      <c r="J881" s="58" t="s">
        <v>1434</v>
      </c>
    </row>
    <row r="882" spans="1:10" x14ac:dyDescent="0.3">
      <c r="A882" s="52"/>
      <c r="B882" s="53"/>
      <c r="C882" s="54"/>
      <c r="D882" s="54"/>
      <c r="E882" s="55"/>
      <c r="F882" s="56"/>
      <c r="G882" s="57"/>
      <c r="H882" s="57"/>
      <c r="I882" s="55"/>
      <c r="J882" s="58"/>
    </row>
    <row r="883" spans="1:10" ht="69" x14ac:dyDescent="0.7">
      <c r="A883" s="52" t="s">
        <v>1554</v>
      </c>
      <c r="B883" s="53" t="s">
        <v>93</v>
      </c>
      <c r="C883" s="54" t="s">
        <v>1644</v>
      </c>
      <c r="D883" s="54" t="s">
        <v>1645</v>
      </c>
      <c r="E883" s="55" t="s">
        <v>1646</v>
      </c>
      <c r="F883" s="56">
        <v>817015787</v>
      </c>
      <c r="G883" s="57"/>
      <c r="H883" s="57">
        <v>1</v>
      </c>
      <c r="I883" s="55" t="s">
        <v>1577</v>
      </c>
      <c r="J883" s="132" t="s">
        <v>1819</v>
      </c>
    </row>
    <row r="884" spans="1:10" x14ac:dyDescent="0.3">
      <c r="A884" s="52"/>
      <c r="B884" s="53"/>
      <c r="C884" s="54"/>
      <c r="D884" s="54"/>
      <c r="E884" s="55"/>
      <c r="F884" s="56"/>
      <c r="G884" s="57"/>
      <c r="H884" s="57"/>
      <c r="I884" s="55"/>
      <c r="J884" s="58"/>
    </row>
    <row r="885" spans="1:10" ht="69" x14ac:dyDescent="0.7">
      <c r="A885" s="52" t="s">
        <v>1555</v>
      </c>
      <c r="B885" s="53" t="s">
        <v>94</v>
      </c>
      <c r="C885" s="54" t="s">
        <v>647</v>
      </c>
      <c r="D885" s="54" t="s">
        <v>1647</v>
      </c>
      <c r="E885" s="55" t="s">
        <v>1648</v>
      </c>
      <c r="F885" s="56">
        <v>889903642</v>
      </c>
      <c r="G885" s="57"/>
      <c r="H885" s="57">
        <v>1</v>
      </c>
      <c r="I885" s="55" t="s">
        <v>1577</v>
      </c>
      <c r="J885" s="132" t="s">
        <v>1819</v>
      </c>
    </row>
    <row r="886" spans="1:10" x14ac:dyDescent="0.3">
      <c r="A886" s="52"/>
      <c r="B886" s="53"/>
      <c r="C886" s="54"/>
      <c r="D886" s="54"/>
      <c r="E886" s="55"/>
      <c r="F886" s="56"/>
      <c r="G886" s="57"/>
      <c r="H886" s="57"/>
      <c r="I886" s="55"/>
      <c r="J886" s="58"/>
    </row>
    <row r="887" spans="1:10" ht="69" x14ac:dyDescent="0.7">
      <c r="A887" s="52" t="s">
        <v>1556</v>
      </c>
      <c r="B887" s="53" t="s">
        <v>58</v>
      </c>
      <c r="C887" s="54" t="s">
        <v>855</v>
      </c>
      <c r="D887" s="54" t="s">
        <v>1649</v>
      </c>
      <c r="E887" s="55" t="s">
        <v>1650</v>
      </c>
      <c r="F887" s="56">
        <v>992635601</v>
      </c>
      <c r="G887" s="57"/>
      <c r="H887" s="57">
        <v>1</v>
      </c>
      <c r="I887" s="55" t="s">
        <v>1577</v>
      </c>
      <c r="J887" s="132" t="s">
        <v>1819</v>
      </c>
    </row>
    <row r="888" spans="1:10" x14ac:dyDescent="0.3">
      <c r="A888" s="52"/>
      <c r="B888" s="53"/>
      <c r="C888" s="54"/>
      <c r="D888" s="54"/>
      <c r="E888" s="55"/>
      <c r="F888" s="56"/>
      <c r="G888" s="57"/>
      <c r="H888" s="57"/>
      <c r="I888" s="55"/>
      <c r="J888" s="58"/>
    </row>
    <row r="889" spans="1:10" ht="69" x14ac:dyDescent="0.7">
      <c r="A889" s="52" t="s">
        <v>1557</v>
      </c>
      <c r="B889" s="53" t="s">
        <v>58</v>
      </c>
      <c r="C889" s="54" t="s">
        <v>1651</v>
      </c>
      <c r="D889" s="54" t="s">
        <v>1652</v>
      </c>
      <c r="E889" s="55" t="s">
        <v>1653</v>
      </c>
      <c r="F889" s="56">
        <v>931382581</v>
      </c>
      <c r="G889" s="57"/>
      <c r="H889" s="57">
        <v>1</v>
      </c>
      <c r="I889" s="55" t="s">
        <v>1577</v>
      </c>
      <c r="J889" s="132" t="s">
        <v>1819</v>
      </c>
    </row>
    <row r="890" spans="1:10" x14ac:dyDescent="0.3">
      <c r="A890" s="52"/>
      <c r="B890" s="53"/>
      <c r="C890" s="54"/>
      <c r="D890" s="54"/>
      <c r="E890" s="55"/>
      <c r="F890" s="56"/>
      <c r="G890" s="57"/>
      <c r="H890" s="57"/>
      <c r="I890" s="55"/>
      <c r="J890" s="58"/>
    </row>
    <row r="891" spans="1:10" ht="69" x14ac:dyDescent="0.7">
      <c r="A891" s="52" t="s">
        <v>1558</v>
      </c>
      <c r="B891" s="53" t="s">
        <v>93</v>
      </c>
      <c r="C891" s="54" t="s">
        <v>1142</v>
      </c>
      <c r="D891" s="54" t="s">
        <v>1654</v>
      </c>
      <c r="E891" s="55" t="s">
        <v>1655</v>
      </c>
      <c r="F891" s="56" t="s">
        <v>201</v>
      </c>
      <c r="G891" s="57"/>
      <c r="H891" s="57">
        <v>1</v>
      </c>
      <c r="I891" s="55" t="s">
        <v>1577</v>
      </c>
      <c r="J891" s="132" t="s">
        <v>1819</v>
      </c>
    </row>
    <row r="892" spans="1:10" x14ac:dyDescent="0.3">
      <c r="A892" s="52"/>
      <c r="B892" s="53"/>
      <c r="C892" s="54"/>
      <c r="D892" s="54"/>
      <c r="E892" s="55"/>
      <c r="F892" s="56"/>
      <c r="G892" s="57"/>
      <c r="H892" s="57"/>
      <c r="I892" s="55"/>
      <c r="J892" s="58"/>
    </row>
    <row r="893" spans="1:10" ht="69" x14ac:dyDescent="0.7">
      <c r="A893" s="52" t="s">
        <v>1559</v>
      </c>
      <c r="B893" s="53" t="s">
        <v>94</v>
      </c>
      <c r="C893" s="54" t="s">
        <v>1656</v>
      </c>
      <c r="D893" s="54" t="s">
        <v>1654</v>
      </c>
      <c r="E893" s="55" t="s">
        <v>1655</v>
      </c>
      <c r="F893" s="56" t="s">
        <v>201</v>
      </c>
      <c r="G893" s="57"/>
      <c r="H893" s="57">
        <v>1</v>
      </c>
      <c r="I893" s="55" t="s">
        <v>1577</v>
      </c>
      <c r="J893" s="132" t="s">
        <v>1819</v>
      </c>
    </row>
    <row r="894" spans="1:10" x14ac:dyDescent="0.3">
      <c r="A894" s="52"/>
      <c r="B894" s="53"/>
      <c r="C894" s="54"/>
      <c r="D894" s="54"/>
      <c r="E894" s="55"/>
      <c r="F894" s="56"/>
      <c r="G894" s="57"/>
      <c r="H894" s="57"/>
      <c r="I894" s="55"/>
      <c r="J894" s="58"/>
    </row>
    <row r="895" spans="1:10" ht="69" x14ac:dyDescent="0.7">
      <c r="A895" s="52" t="s">
        <v>1560</v>
      </c>
      <c r="B895" s="53" t="s">
        <v>94</v>
      </c>
      <c r="C895" s="54" t="s">
        <v>1657</v>
      </c>
      <c r="D895" s="54" t="s">
        <v>1658</v>
      </c>
      <c r="E895" s="55" t="s">
        <v>1655</v>
      </c>
      <c r="F895" s="56" t="s">
        <v>201</v>
      </c>
      <c r="G895" s="57"/>
      <c r="H895" s="57">
        <v>1</v>
      </c>
      <c r="I895" s="55" t="s">
        <v>1577</v>
      </c>
      <c r="J895" s="132" t="s">
        <v>1819</v>
      </c>
    </row>
    <row r="896" spans="1:10" x14ac:dyDescent="0.3">
      <c r="A896" s="52"/>
      <c r="B896" s="53"/>
      <c r="C896" s="54"/>
      <c r="D896" s="54"/>
      <c r="E896" s="55"/>
      <c r="F896" s="56"/>
      <c r="G896" s="57"/>
      <c r="H896" s="57"/>
      <c r="I896" s="55"/>
      <c r="J896" s="58"/>
    </row>
    <row r="897" spans="1:10" ht="69" x14ac:dyDescent="0.7">
      <c r="A897" s="52" t="s">
        <v>1561</v>
      </c>
      <c r="B897" s="53" t="s">
        <v>94</v>
      </c>
      <c r="C897" s="54" t="s">
        <v>1659</v>
      </c>
      <c r="D897" s="54" t="s">
        <v>1660</v>
      </c>
      <c r="E897" s="55" t="s">
        <v>1661</v>
      </c>
      <c r="F897" s="56">
        <v>915422882</v>
      </c>
      <c r="G897" s="57"/>
      <c r="H897" s="57">
        <v>1</v>
      </c>
      <c r="I897" s="55" t="s">
        <v>1577</v>
      </c>
      <c r="J897" s="132" t="s">
        <v>1819</v>
      </c>
    </row>
    <row r="898" spans="1:10" x14ac:dyDescent="0.3">
      <c r="A898" s="52"/>
      <c r="B898" s="53"/>
      <c r="C898" s="54"/>
      <c r="D898" s="54"/>
      <c r="E898" s="55"/>
      <c r="F898" s="56"/>
      <c r="G898" s="57"/>
      <c r="H898" s="57"/>
      <c r="I898" s="55"/>
      <c r="J898" s="58"/>
    </row>
    <row r="899" spans="1:10" ht="69" x14ac:dyDescent="0.7">
      <c r="A899" s="52" t="s">
        <v>1578</v>
      </c>
      <c r="B899" s="53" t="s">
        <v>94</v>
      </c>
      <c r="C899" s="54" t="s">
        <v>1662</v>
      </c>
      <c r="D899" s="54" t="s">
        <v>1660</v>
      </c>
      <c r="E899" s="55" t="s">
        <v>1661</v>
      </c>
      <c r="F899" s="56" t="s">
        <v>201</v>
      </c>
      <c r="G899" s="57"/>
      <c r="H899" s="57">
        <v>1</v>
      </c>
      <c r="I899" s="55" t="s">
        <v>1577</v>
      </c>
      <c r="J899" s="132" t="s">
        <v>1819</v>
      </c>
    </row>
    <row r="900" spans="1:10" x14ac:dyDescent="0.3">
      <c r="A900" s="52"/>
      <c r="B900" s="53"/>
      <c r="C900" s="54"/>
      <c r="D900" s="54"/>
      <c r="E900" s="55"/>
      <c r="F900" s="56"/>
      <c r="G900" s="57"/>
      <c r="H900" s="57"/>
      <c r="I900" s="55"/>
      <c r="J900" s="58"/>
    </row>
    <row r="901" spans="1:10" ht="69" x14ac:dyDescent="0.7">
      <c r="A901" s="52" t="s">
        <v>1579</v>
      </c>
      <c r="B901" s="53" t="s">
        <v>93</v>
      </c>
      <c r="C901" s="54" t="s">
        <v>1663</v>
      </c>
      <c r="D901" s="54" t="s">
        <v>1664</v>
      </c>
      <c r="E901" s="55" t="s">
        <v>1665</v>
      </c>
      <c r="F901" s="56">
        <v>917271862</v>
      </c>
      <c r="G901" s="57"/>
      <c r="H901" s="57">
        <v>1</v>
      </c>
      <c r="I901" s="55" t="s">
        <v>1577</v>
      </c>
      <c r="J901" s="132" t="s">
        <v>1819</v>
      </c>
    </row>
    <row r="902" spans="1:10" x14ac:dyDescent="0.3">
      <c r="A902" s="52"/>
      <c r="B902" s="53"/>
      <c r="C902" s="54"/>
      <c r="D902" s="54"/>
      <c r="E902" s="55"/>
      <c r="F902" s="56"/>
      <c r="G902" s="57"/>
      <c r="H902" s="57"/>
      <c r="I902" s="55"/>
      <c r="J902" s="58"/>
    </row>
    <row r="903" spans="1:10" ht="69" x14ac:dyDescent="0.7">
      <c r="A903" s="52" t="s">
        <v>1580</v>
      </c>
      <c r="B903" s="53" t="s">
        <v>94</v>
      </c>
      <c r="C903" s="54" t="s">
        <v>1666</v>
      </c>
      <c r="D903" s="54" t="s">
        <v>1667</v>
      </c>
      <c r="E903" s="55" t="s">
        <v>1668</v>
      </c>
      <c r="F903" s="56">
        <v>899870609</v>
      </c>
      <c r="G903" s="57"/>
      <c r="H903" s="57">
        <v>1</v>
      </c>
      <c r="I903" s="55" t="s">
        <v>1577</v>
      </c>
      <c r="J903" s="132" t="s">
        <v>1819</v>
      </c>
    </row>
    <row r="904" spans="1:10" x14ac:dyDescent="0.3">
      <c r="A904" s="52"/>
      <c r="B904" s="53"/>
      <c r="C904" s="54"/>
      <c r="D904" s="54"/>
      <c r="E904" s="55"/>
      <c r="F904" s="56"/>
      <c r="G904" s="57"/>
      <c r="H904" s="57"/>
      <c r="I904" s="55"/>
      <c r="J904" s="58"/>
    </row>
    <row r="905" spans="1:10" ht="69" x14ac:dyDescent="0.7">
      <c r="A905" s="52" t="s">
        <v>1581</v>
      </c>
      <c r="B905" s="53" t="s">
        <v>58</v>
      </c>
      <c r="C905" s="54" t="s">
        <v>1669</v>
      </c>
      <c r="D905" s="54" t="s">
        <v>1670</v>
      </c>
      <c r="E905" s="55" t="s">
        <v>1671</v>
      </c>
      <c r="F905" s="56">
        <v>847140685</v>
      </c>
      <c r="G905" s="57"/>
      <c r="H905" s="57">
        <v>1</v>
      </c>
      <c r="I905" s="55" t="s">
        <v>1577</v>
      </c>
      <c r="J905" s="132" t="s">
        <v>1819</v>
      </c>
    </row>
    <row r="906" spans="1:10" x14ac:dyDescent="0.3">
      <c r="A906" s="52"/>
      <c r="B906" s="53"/>
      <c r="C906" s="54"/>
      <c r="D906" s="54"/>
      <c r="E906" s="55"/>
      <c r="F906" s="56"/>
      <c r="G906" s="57"/>
      <c r="H906" s="57"/>
      <c r="I906" s="55"/>
      <c r="J906" s="58"/>
    </row>
    <row r="907" spans="1:10" ht="69" x14ac:dyDescent="0.7">
      <c r="A907" s="52" t="s">
        <v>1582</v>
      </c>
      <c r="B907" s="53" t="s">
        <v>58</v>
      </c>
      <c r="C907" s="54" t="s">
        <v>1672</v>
      </c>
      <c r="D907" s="54" t="s">
        <v>1673</v>
      </c>
      <c r="E907" s="55" t="s">
        <v>1674</v>
      </c>
      <c r="F907" s="56">
        <v>891329889</v>
      </c>
      <c r="G907" s="57"/>
      <c r="H907" s="57">
        <v>1</v>
      </c>
      <c r="I907" s="55" t="s">
        <v>1577</v>
      </c>
      <c r="J907" s="132" t="s">
        <v>1819</v>
      </c>
    </row>
    <row r="908" spans="1:10" x14ac:dyDescent="0.3">
      <c r="A908" s="52"/>
      <c r="B908" s="53"/>
      <c r="C908" s="54"/>
      <c r="D908" s="54"/>
      <c r="E908" s="55"/>
      <c r="F908" s="56"/>
      <c r="G908" s="57"/>
      <c r="H908" s="57"/>
      <c r="I908" s="55"/>
      <c r="J908" s="58"/>
    </row>
    <row r="909" spans="1:10" ht="69" x14ac:dyDescent="0.7">
      <c r="A909" s="52" t="s">
        <v>1583</v>
      </c>
      <c r="B909" s="53" t="s">
        <v>94</v>
      </c>
      <c r="C909" s="54" t="s">
        <v>1096</v>
      </c>
      <c r="D909" s="54" t="s">
        <v>1675</v>
      </c>
      <c r="E909" s="55" t="s">
        <v>1676</v>
      </c>
      <c r="F909" s="56">
        <v>22232242</v>
      </c>
      <c r="G909" s="57"/>
      <c r="H909" s="57">
        <v>1</v>
      </c>
      <c r="I909" s="55" t="s">
        <v>1577</v>
      </c>
      <c r="J909" s="132" t="s">
        <v>1819</v>
      </c>
    </row>
    <row r="910" spans="1:10" x14ac:dyDescent="0.3">
      <c r="A910" s="52"/>
      <c r="B910" s="53"/>
      <c r="C910" s="54"/>
      <c r="D910" s="54"/>
      <c r="E910" s="55"/>
      <c r="F910" s="56"/>
      <c r="G910" s="57"/>
      <c r="H910" s="57"/>
      <c r="I910" s="55"/>
      <c r="J910" s="58"/>
    </row>
    <row r="911" spans="1:10" ht="69" x14ac:dyDescent="0.7">
      <c r="A911" s="52" t="s">
        <v>1584</v>
      </c>
      <c r="B911" s="53" t="s">
        <v>94</v>
      </c>
      <c r="C911" s="54" t="s">
        <v>1677</v>
      </c>
      <c r="D911" s="54" t="s">
        <v>1678</v>
      </c>
      <c r="E911" s="55" t="s">
        <v>1676</v>
      </c>
      <c r="F911" s="56">
        <v>22232242</v>
      </c>
      <c r="G911" s="57"/>
      <c r="H911" s="57">
        <v>1</v>
      </c>
      <c r="I911" s="55" t="s">
        <v>1577</v>
      </c>
      <c r="J911" s="132" t="s">
        <v>1819</v>
      </c>
    </row>
    <row r="912" spans="1:10" x14ac:dyDescent="0.3">
      <c r="A912" s="52"/>
      <c r="B912" s="53"/>
      <c r="C912" s="54"/>
      <c r="D912" s="54"/>
      <c r="E912" s="55"/>
      <c r="F912" s="56"/>
      <c r="G912" s="57"/>
      <c r="H912" s="57"/>
      <c r="I912" s="55"/>
      <c r="J912" s="58"/>
    </row>
    <row r="913" spans="1:10" ht="69" x14ac:dyDescent="0.7">
      <c r="A913" s="52" t="s">
        <v>1585</v>
      </c>
      <c r="B913" s="53" t="s">
        <v>58</v>
      </c>
      <c r="C913" s="54" t="s">
        <v>1679</v>
      </c>
      <c r="D913" s="54" t="s">
        <v>1678</v>
      </c>
      <c r="E913" s="55" t="s">
        <v>1676</v>
      </c>
      <c r="F913" s="56" t="s">
        <v>201</v>
      </c>
      <c r="G913" s="57"/>
      <c r="H913" s="57">
        <v>1</v>
      </c>
      <c r="I913" s="55" t="s">
        <v>1577</v>
      </c>
      <c r="J913" s="132" t="s">
        <v>1819</v>
      </c>
    </row>
    <row r="914" spans="1:10" x14ac:dyDescent="0.3">
      <c r="A914" s="52"/>
      <c r="B914" s="53"/>
      <c r="C914" s="54"/>
      <c r="D914" s="54"/>
      <c r="E914" s="55"/>
      <c r="F914" s="56"/>
      <c r="G914" s="57"/>
      <c r="H914" s="57"/>
      <c r="I914" s="55"/>
      <c r="J914" s="58"/>
    </row>
    <row r="915" spans="1:10" ht="69" x14ac:dyDescent="0.7">
      <c r="A915" s="52" t="s">
        <v>1586</v>
      </c>
      <c r="B915" s="53" t="s">
        <v>93</v>
      </c>
      <c r="C915" s="54" t="s">
        <v>1680</v>
      </c>
      <c r="D915" s="54" t="s">
        <v>1681</v>
      </c>
      <c r="E915" s="55" t="s">
        <v>1682</v>
      </c>
      <c r="F915" s="56">
        <v>891322782</v>
      </c>
      <c r="G915" s="57"/>
      <c r="H915" s="57">
        <v>1</v>
      </c>
      <c r="I915" s="55" t="s">
        <v>1577</v>
      </c>
      <c r="J915" s="132" t="s">
        <v>1819</v>
      </c>
    </row>
    <row r="916" spans="1:10" x14ac:dyDescent="0.3">
      <c r="A916" s="52"/>
      <c r="B916" s="53"/>
      <c r="C916" s="54"/>
      <c r="D916" s="54"/>
      <c r="E916" s="55"/>
      <c r="F916" s="56"/>
      <c r="G916" s="57"/>
      <c r="H916" s="57"/>
      <c r="I916" s="55"/>
      <c r="J916" s="58"/>
    </row>
    <row r="917" spans="1:10" ht="69" x14ac:dyDescent="0.7">
      <c r="A917" s="52" t="s">
        <v>1587</v>
      </c>
      <c r="B917" s="53" t="s">
        <v>93</v>
      </c>
      <c r="C917" s="54" t="s">
        <v>1683</v>
      </c>
      <c r="D917" s="54" t="s">
        <v>1684</v>
      </c>
      <c r="E917" s="55" t="s">
        <v>1685</v>
      </c>
      <c r="F917" s="56">
        <v>830873819</v>
      </c>
      <c r="G917" s="57"/>
      <c r="H917" s="57">
        <v>1</v>
      </c>
      <c r="I917" s="55" t="s">
        <v>1577</v>
      </c>
      <c r="J917" s="132" t="s">
        <v>1819</v>
      </c>
    </row>
    <row r="918" spans="1:10" x14ac:dyDescent="0.3">
      <c r="A918" s="52"/>
      <c r="B918" s="53"/>
      <c r="C918" s="54"/>
      <c r="D918" s="54"/>
      <c r="E918" s="55"/>
      <c r="F918" s="56"/>
      <c r="G918" s="57"/>
      <c r="H918" s="57"/>
      <c r="I918" s="55"/>
      <c r="J918" s="58"/>
    </row>
    <row r="919" spans="1:10" ht="69" x14ac:dyDescent="0.7">
      <c r="A919" s="52" t="s">
        <v>1588</v>
      </c>
      <c r="B919" s="53" t="s">
        <v>93</v>
      </c>
      <c r="C919" s="54" t="s">
        <v>1686</v>
      </c>
      <c r="D919" s="54" t="s">
        <v>1687</v>
      </c>
      <c r="E919" s="55" t="s">
        <v>1688</v>
      </c>
      <c r="F919" s="56">
        <v>867050859</v>
      </c>
      <c r="G919" s="57"/>
      <c r="H919" s="57">
        <v>1</v>
      </c>
      <c r="I919" s="55" t="s">
        <v>1577</v>
      </c>
      <c r="J919" s="132" t="s">
        <v>1819</v>
      </c>
    </row>
    <row r="920" spans="1:10" x14ac:dyDescent="0.3">
      <c r="A920" s="52"/>
      <c r="B920" s="53"/>
      <c r="C920" s="54"/>
      <c r="D920" s="54"/>
      <c r="E920" s="55"/>
      <c r="F920" s="56"/>
      <c r="G920" s="57"/>
      <c r="H920" s="57"/>
      <c r="I920" s="55"/>
      <c r="J920" s="58"/>
    </row>
    <row r="921" spans="1:10" ht="69" x14ac:dyDescent="0.7">
      <c r="A921" s="52" t="s">
        <v>1589</v>
      </c>
      <c r="B921" s="53" t="s">
        <v>93</v>
      </c>
      <c r="C921" s="54" t="s">
        <v>1689</v>
      </c>
      <c r="D921" s="54" t="s">
        <v>1690</v>
      </c>
      <c r="E921" s="55" t="s">
        <v>1691</v>
      </c>
      <c r="F921" s="56">
        <v>885915569</v>
      </c>
      <c r="G921" s="57"/>
      <c r="H921" s="57">
        <v>1</v>
      </c>
      <c r="I921" s="55" t="s">
        <v>1577</v>
      </c>
      <c r="J921" s="132" t="s">
        <v>1819</v>
      </c>
    </row>
    <row r="922" spans="1:10" x14ac:dyDescent="0.3">
      <c r="A922" s="52"/>
      <c r="B922" s="53"/>
      <c r="C922" s="54"/>
      <c r="D922" s="54"/>
      <c r="E922" s="55"/>
      <c r="F922" s="56"/>
      <c r="G922" s="57"/>
      <c r="H922" s="57"/>
      <c r="I922" s="55"/>
      <c r="J922" s="58"/>
    </row>
    <row r="923" spans="1:10" ht="69" x14ac:dyDescent="0.7">
      <c r="A923" s="52" t="s">
        <v>1590</v>
      </c>
      <c r="B923" s="53" t="s">
        <v>93</v>
      </c>
      <c r="C923" s="54" t="s">
        <v>1692</v>
      </c>
      <c r="D923" s="54" t="s">
        <v>1693</v>
      </c>
      <c r="E923" s="55" t="s">
        <v>1694</v>
      </c>
      <c r="F923" s="56">
        <v>923518448</v>
      </c>
      <c r="G923" s="57"/>
      <c r="H923" s="57">
        <v>1</v>
      </c>
      <c r="I923" s="55" t="s">
        <v>1577</v>
      </c>
      <c r="J923" s="132" t="s">
        <v>1819</v>
      </c>
    </row>
    <row r="924" spans="1:10" x14ac:dyDescent="0.3">
      <c r="A924" s="52"/>
      <c r="B924" s="53"/>
      <c r="C924" s="54"/>
      <c r="D924" s="54"/>
      <c r="E924" s="55"/>
      <c r="F924" s="56"/>
      <c r="G924" s="57"/>
      <c r="H924" s="57"/>
      <c r="I924" s="55"/>
      <c r="J924" s="58"/>
    </row>
    <row r="925" spans="1:10" ht="69" x14ac:dyDescent="0.7">
      <c r="A925" s="52" t="s">
        <v>1591</v>
      </c>
      <c r="B925" s="53" t="s">
        <v>93</v>
      </c>
      <c r="C925" s="54" t="s">
        <v>1695</v>
      </c>
      <c r="D925" s="54" t="s">
        <v>1696</v>
      </c>
      <c r="E925" s="55" t="s">
        <v>1697</v>
      </c>
      <c r="F925" s="56">
        <v>898970665</v>
      </c>
      <c r="G925" s="57"/>
      <c r="H925" s="57">
        <v>1</v>
      </c>
      <c r="I925" s="55" t="s">
        <v>1577</v>
      </c>
      <c r="J925" s="132" t="s">
        <v>1819</v>
      </c>
    </row>
    <row r="926" spans="1:10" x14ac:dyDescent="0.3">
      <c r="A926" s="52"/>
      <c r="B926" s="53"/>
      <c r="C926" s="54"/>
      <c r="D926" s="54"/>
      <c r="E926" s="55"/>
      <c r="F926" s="56"/>
      <c r="G926" s="57"/>
      <c r="H926" s="57"/>
      <c r="I926" s="55"/>
      <c r="J926" s="58"/>
    </row>
    <row r="927" spans="1:10" ht="69" x14ac:dyDescent="0.7">
      <c r="A927" s="52" t="s">
        <v>1592</v>
      </c>
      <c r="B927" s="53" t="s">
        <v>93</v>
      </c>
      <c r="C927" s="54" t="s">
        <v>1698</v>
      </c>
      <c r="D927" s="54" t="s">
        <v>1699</v>
      </c>
      <c r="E927" s="55" t="s">
        <v>1700</v>
      </c>
      <c r="F927" s="56">
        <v>634492235</v>
      </c>
      <c r="G927" s="57"/>
      <c r="H927" s="57">
        <v>1</v>
      </c>
      <c r="I927" s="55" t="s">
        <v>1577</v>
      </c>
      <c r="J927" s="132" t="s">
        <v>1819</v>
      </c>
    </row>
    <row r="928" spans="1:10" x14ac:dyDescent="0.3">
      <c r="A928" s="52"/>
      <c r="B928" s="53"/>
      <c r="C928" s="54"/>
      <c r="D928" s="54"/>
      <c r="E928" s="55"/>
      <c r="F928" s="56"/>
      <c r="G928" s="57"/>
      <c r="H928" s="57"/>
      <c r="I928" s="55"/>
      <c r="J928" s="58"/>
    </row>
    <row r="929" spans="1:10" ht="69" x14ac:dyDescent="0.7">
      <c r="A929" s="52" t="s">
        <v>1593</v>
      </c>
      <c r="B929" s="53" t="s">
        <v>93</v>
      </c>
      <c r="C929" s="54" t="s">
        <v>1701</v>
      </c>
      <c r="D929" s="54" t="s">
        <v>1702</v>
      </c>
      <c r="E929" s="55" t="s">
        <v>1703</v>
      </c>
      <c r="F929" s="56">
        <v>909897286</v>
      </c>
      <c r="G929" s="57"/>
      <c r="H929" s="57">
        <v>1</v>
      </c>
      <c r="I929" s="55" t="s">
        <v>1577</v>
      </c>
      <c r="J929" s="132" t="s">
        <v>1819</v>
      </c>
    </row>
    <row r="930" spans="1:10" x14ac:dyDescent="0.3">
      <c r="A930" s="52"/>
      <c r="B930" s="53"/>
      <c r="C930" s="54"/>
      <c r="D930" s="54"/>
      <c r="E930" s="55"/>
      <c r="F930" s="56"/>
      <c r="G930" s="57"/>
      <c r="H930" s="57"/>
      <c r="I930" s="55"/>
      <c r="J930" s="58"/>
    </row>
    <row r="931" spans="1:10" ht="69" x14ac:dyDescent="0.7">
      <c r="A931" s="52" t="s">
        <v>1594</v>
      </c>
      <c r="B931" s="53" t="s">
        <v>93</v>
      </c>
      <c r="C931" s="54" t="s">
        <v>1704</v>
      </c>
      <c r="D931" s="54" t="s">
        <v>1705</v>
      </c>
      <c r="E931" s="55" t="s">
        <v>1706</v>
      </c>
      <c r="F931" s="56">
        <v>804277064</v>
      </c>
      <c r="G931" s="57"/>
      <c r="H931" s="57">
        <v>1</v>
      </c>
      <c r="I931" s="55" t="s">
        <v>1577</v>
      </c>
      <c r="J931" s="132" t="s">
        <v>1819</v>
      </c>
    </row>
    <row r="932" spans="1:10" x14ac:dyDescent="0.3">
      <c r="A932" s="52"/>
      <c r="B932" s="53"/>
      <c r="C932" s="54"/>
      <c r="D932" s="54"/>
      <c r="E932" s="55"/>
      <c r="F932" s="56"/>
      <c r="G932" s="57"/>
      <c r="H932" s="57"/>
      <c r="I932" s="55"/>
      <c r="J932" s="58"/>
    </row>
    <row r="933" spans="1:10" ht="69" x14ac:dyDescent="0.7">
      <c r="A933" s="52" t="s">
        <v>1595</v>
      </c>
      <c r="B933" s="53" t="s">
        <v>93</v>
      </c>
      <c r="C933" s="54" t="s">
        <v>1707</v>
      </c>
      <c r="D933" s="54" t="s">
        <v>1708</v>
      </c>
      <c r="E933" s="55" t="s">
        <v>1709</v>
      </c>
      <c r="F933" s="56">
        <v>883646674</v>
      </c>
      <c r="G933" s="57"/>
      <c r="H933" s="57">
        <v>1</v>
      </c>
      <c r="I933" s="55" t="s">
        <v>1577</v>
      </c>
      <c r="J933" s="132" t="s">
        <v>1819</v>
      </c>
    </row>
    <row r="934" spans="1:10" x14ac:dyDescent="0.3">
      <c r="A934" s="52"/>
      <c r="B934" s="53"/>
      <c r="C934" s="54"/>
      <c r="D934" s="54"/>
      <c r="E934" s="55"/>
      <c r="F934" s="56"/>
      <c r="G934" s="57"/>
      <c r="H934" s="57"/>
      <c r="I934" s="55"/>
      <c r="J934" s="58"/>
    </row>
    <row r="935" spans="1:10" ht="69" x14ac:dyDescent="0.7">
      <c r="A935" s="52" t="s">
        <v>1596</v>
      </c>
      <c r="B935" s="53" t="s">
        <v>93</v>
      </c>
      <c r="C935" s="54" t="s">
        <v>1710</v>
      </c>
      <c r="D935" s="54" t="s">
        <v>1711</v>
      </c>
      <c r="E935" s="55" t="s">
        <v>1712</v>
      </c>
      <c r="F935" s="56">
        <v>826137810</v>
      </c>
      <c r="G935" s="57"/>
      <c r="H935" s="57">
        <v>1</v>
      </c>
      <c r="I935" s="55" t="s">
        <v>1577</v>
      </c>
      <c r="J935" s="132" t="s">
        <v>1819</v>
      </c>
    </row>
    <row r="936" spans="1:10" x14ac:dyDescent="0.3">
      <c r="A936" s="52"/>
      <c r="B936" s="53"/>
      <c r="C936" s="54"/>
      <c r="D936" s="54"/>
      <c r="E936" s="55"/>
      <c r="F936" s="56"/>
      <c r="G936" s="57"/>
      <c r="H936" s="57"/>
      <c r="I936" s="55"/>
      <c r="J936" s="58"/>
    </row>
    <row r="937" spans="1:10" ht="69" x14ac:dyDescent="0.7">
      <c r="A937" s="52" t="s">
        <v>1597</v>
      </c>
      <c r="B937" s="53" t="s">
        <v>93</v>
      </c>
      <c r="C937" s="54" t="s">
        <v>1713</v>
      </c>
      <c r="D937" s="54" t="s">
        <v>1714</v>
      </c>
      <c r="E937" s="55" t="s">
        <v>1717</v>
      </c>
      <c r="F937" s="56">
        <v>967041334</v>
      </c>
      <c r="G937" s="57"/>
      <c r="H937" s="57">
        <v>1</v>
      </c>
      <c r="I937" s="55" t="s">
        <v>1577</v>
      </c>
      <c r="J937" s="132" t="s">
        <v>1819</v>
      </c>
    </row>
    <row r="938" spans="1:10" x14ac:dyDescent="0.3">
      <c r="A938" s="52"/>
      <c r="B938" s="53"/>
      <c r="C938" s="54"/>
      <c r="D938" s="54"/>
      <c r="E938" s="55"/>
      <c r="F938" s="56"/>
      <c r="G938" s="57"/>
      <c r="H938" s="57"/>
      <c r="I938" s="55"/>
      <c r="J938" s="58"/>
    </row>
    <row r="939" spans="1:10" ht="69" x14ac:dyDescent="0.7">
      <c r="A939" s="52" t="s">
        <v>1598</v>
      </c>
      <c r="B939" s="53" t="s">
        <v>93</v>
      </c>
      <c r="C939" s="54" t="s">
        <v>1715</v>
      </c>
      <c r="D939" s="54" t="s">
        <v>1716</v>
      </c>
      <c r="E939" s="55" t="s">
        <v>1718</v>
      </c>
      <c r="F939" s="56">
        <v>981510429</v>
      </c>
      <c r="G939" s="57"/>
      <c r="H939" s="57">
        <v>1</v>
      </c>
      <c r="I939" s="55" t="s">
        <v>1577</v>
      </c>
      <c r="J939" s="132" t="s">
        <v>1819</v>
      </c>
    </row>
    <row r="940" spans="1:10" x14ac:dyDescent="0.3">
      <c r="A940" s="52"/>
      <c r="B940" s="53"/>
      <c r="C940" s="54"/>
      <c r="D940" s="54"/>
      <c r="E940" s="55"/>
      <c r="F940" s="56"/>
      <c r="G940" s="57"/>
      <c r="H940" s="57"/>
      <c r="I940" s="55"/>
      <c r="J940" s="58"/>
    </row>
    <row r="941" spans="1:10" ht="69" x14ac:dyDescent="0.7">
      <c r="A941" s="52" t="s">
        <v>1599</v>
      </c>
      <c r="B941" s="53" t="s">
        <v>94</v>
      </c>
      <c r="C941" s="54" t="s">
        <v>1719</v>
      </c>
      <c r="D941" s="54" t="s">
        <v>1720</v>
      </c>
      <c r="E941" s="55" t="s">
        <v>1721</v>
      </c>
      <c r="F941" s="56">
        <v>649064508</v>
      </c>
      <c r="G941" s="57"/>
      <c r="H941" s="57">
        <v>1</v>
      </c>
      <c r="I941" s="55" t="s">
        <v>1577</v>
      </c>
      <c r="J941" s="132" t="s">
        <v>1819</v>
      </c>
    </row>
    <row r="942" spans="1:10" x14ac:dyDescent="0.3">
      <c r="A942" s="52"/>
      <c r="B942" s="53"/>
      <c r="C942" s="54"/>
      <c r="D942" s="54"/>
      <c r="E942" s="55"/>
      <c r="F942" s="56"/>
      <c r="G942" s="57"/>
      <c r="H942" s="57"/>
      <c r="I942" s="55"/>
      <c r="J942" s="58"/>
    </row>
    <row r="943" spans="1:10" ht="69" x14ac:dyDescent="0.7">
      <c r="A943" s="52" t="s">
        <v>1600</v>
      </c>
      <c r="B943" s="53" t="s">
        <v>93</v>
      </c>
      <c r="C943" s="54" t="s">
        <v>1722</v>
      </c>
      <c r="D943" s="54" t="s">
        <v>1723</v>
      </c>
      <c r="E943" s="55" t="s">
        <v>1724</v>
      </c>
      <c r="F943" s="56">
        <v>853772727</v>
      </c>
      <c r="G943" s="57"/>
      <c r="H943" s="57">
        <v>1</v>
      </c>
      <c r="I943" s="55" t="s">
        <v>1577</v>
      </c>
      <c r="J943" s="132" t="s">
        <v>1819</v>
      </c>
    </row>
    <row r="944" spans="1:10" x14ac:dyDescent="0.3">
      <c r="A944" s="52"/>
      <c r="B944" s="53"/>
      <c r="C944" s="54"/>
      <c r="D944" s="54"/>
      <c r="E944" s="55"/>
      <c r="F944" s="56"/>
      <c r="G944" s="57"/>
      <c r="H944" s="57"/>
      <c r="I944" s="55"/>
      <c r="J944" s="58"/>
    </row>
    <row r="945" spans="1:10" ht="69" x14ac:dyDescent="0.7">
      <c r="A945" s="52" t="s">
        <v>1601</v>
      </c>
      <c r="B945" s="53" t="s">
        <v>94</v>
      </c>
      <c r="C945" s="54" t="s">
        <v>1725</v>
      </c>
      <c r="D945" s="54" t="s">
        <v>1726</v>
      </c>
      <c r="E945" s="55" t="s">
        <v>1727</v>
      </c>
      <c r="F945" s="56">
        <v>994263644</v>
      </c>
      <c r="G945" s="57"/>
      <c r="H945" s="57">
        <v>1</v>
      </c>
      <c r="I945" s="55" t="s">
        <v>1577</v>
      </c>
      <c r="J945" s="132" t="s">
        <v>1819</v>
      </c>
    </row>
    <row r="946" spans="1:10" x14ac:dyDescent="0.3">
      <c r="A946" s="52"/>
      <c r="B946" s="53"/>
      <c r="C946" s="54"/>
      <c r="D946" s="54"/>
      <c r="E946" s="55"/>
      <c r="F946" s="56"/>
      <c r="G946" s="57"/>
      <c r="H946" s="57"/>
      <c r="I946" s="55"/>
      <c r="J946" s="58"/>
    </row>
    <row r="947" spans="1:10" ht="69" x14ac:dyDescent="0.7">
      <c r="A947" s="52" t="s">
        <v>1602</v>
      </c>
      <c r="B947" s="53" t="s">
        <v>93</v>
      </c>
      <c r="C947" s="54" t="s">
        <v>809</v>
      </c>
      <c r="D947" s="54" t="s">
        <v>1728</v>
      </c>
      <c r="E947" s="55" t="s">
        <v>1729</v>
      </c>
      <c r="F947" s="56">
        <v>929859931</v>
      </c>
      <c r="G947" s="57"/>
      <c r="H947" s="57">
        <v>1</v>
      </c>
      <c r="I947" s="55" t="s">
        <v>1577</v>
      </c>
      <c r="J947" s="132" t="s">
        <v>1819</v>
      </c>
    </row>
    <row r="948" spans="1:10" x14ac:dyDescent="0.3">
      <c r="A948" s="52"/>
      <c r="B948" s="53"/>
      <c r="C948" s="54"/>
      <c r="D948" s="54"/>
      <c r="E948" s="55"/>
      <c r="F948" s="56"/>
      <c r="G948" s="57"/>
      <c r="H948" s="57"/>
      <c r="I948" s="55"/>
      <c r="J948" s="58"/>
    </row>
    <row r="949" spans="1:10" ht="69" x14ac:dyDescent="0.7">
      <c r="A949" s="52" t="s">
        <v>1603</v>
      </c>
      <c r="B949" s="53" t="s">
        <v>272</v>
      </c>
      <c r="C949" s="54" t="s">
        <v>1730</v>
      </c>
      <c r="D949" s="54" t="s">
        <v>1731</v>
      </c>
      <c r="E949" s="55" t="s">
        <v>1732</v>
      </c>
      <c r="F949" s="56" t="s">
        <v>201</v>
      </c>
      <c r="G949" s="57"/>
      <c r="H949" s="57">
        <v>1</v>
      </c>
      <c r="I949" s="55" t="s">
        <v>1577</v>
      </c>
      <c r="J949" s="132" t="s">
        <v>1819</v>
      </c>
    </row>
    <row r="950" spans="1:10" x14ac:dyDescent="0.3">
      <c r="A950" s="52"/>
      <c r="B950" s="53"/>
      <c r="C950" s="54"/>
      <c r="D950" s="54"/>
      <c r="E950" s="55"/>
      <c r="F950" s="56"/>
      <c r="G950" s="57"/>
      <c r="H950" s="57"/>
      <c r="I950" s="55"/>
      <c r="J950" s="58"/>
    </row>
    <row r="951" spans="1:10" ht="69" x14ac:dyDescent="0.7">
      <c r="A951" s="52" t="s">
        <v>1604</v>
      </c>
      <c r="B951" s="53" t="s">
        <v>271</v>
      </c>
      <c r="C951" s="54" t="s">
        <v>1733</v>
      </c>
      <c r="D951" s="54" t="s">
        <v>1731</v>
      </c>
      <c r="E951" s="55" t="s">
        <v>1732</v>
      </c>
      <c r="F951" s="56" t="s">
        <v>201</v>
      </c>
      <c r="G951" s="57"/>
      <c r="H951" s="57">
        <v>1</v>
      </c>
      <c r="I951" s="55" t="s">
        <v>1577</v>
      </c>
      <c r="J951" s="132" t="s">
        <v>1819</v>
      </c>
    </row>
    <row r="952" spans="1:10" x14ac:dyDescent="0.3">
      <c r="A952" s="52"/>
      <c r="B952" s="53"/>
      <c r="C952" s="54"/>
      <c r="D952" s="54"/>
      <c r="E952" s="55"/>
      <c r="F952" s="56"/>
      <c r="G952" s="57"/>
      <c r="H952" s="57"/>
      <c r="I952" s="55"/>
      <c r="J952" s="58"/>
    </row>
    <row r="953" spans="1:10" ht="69" x14ac:dyDescent="0.7">
      <c r="A953" s="52" t="s">
        <v>1605</v>
      </c>
      <c r="B953" s="53" t="s">
        <v>93</v>
      </c>
      <c r="C953" s="54" t="s">
        <v>1734</v>
      </c>
      <c r="D953" s="54" t="s">
        <v>1735</v>
      </c>
      <c r="E953" s="55" t="s">
        <v>1736</v>
      </c>
      <c r="F953" s="56">
        <v>613589293</v>
      </c>
      <c r="G953" s="57"/>
      <c r="H953" s="57">
        <v>1</v>
      </c>
      <c r="I953" s="55" t="s">
        <v>1577</v>
      </c>
      <c r="J953" s="132" t="s">
        <v>1819</v>
      </c>
    </row>
    <row r="954" spans="1:10" x14ac:dyDescent="0.3">
      <c r="A954" s="52"/>
      <c r="B954" s="53"/>
      <c r="C954" s="54"/>
      <c r="D954" s="54"/>
      <c r="E954" s="55"/>
      <c r="F954" s="56"/>
      <c r="G954" s="57"/>
      <c r="H954" s="57"/>
      <c r="I954" s="55"/>
      <c r="J954" s="58"/>
    </row>
    <row r="955" spans="1:10" ht="69" x14ac:dyDescent="0.7">
      <c r="A955" s="52" t="s">
        <v>1606</v>
      </c>
      <c r="B955" s="53" t="s">
        <v>93</v>
      </c>
      <c r="C955" s="54" t="s">
        <v>1737</v>
      </c>
      <c r="D955" s="54" t="s">
        <v>1738</v>
      </c>
      <c r="E955" s="55" t="s">
        <v>1739</v>
      </c>
      <c r="F955" s="56">
        <v>809999859</v>
      </c>
      <c r="G955" s="57"/>
      <c r="H955" s="57">
        <v>1</v>
      </c>
      <c r="I955" s="55" t="s">
        <v>1577</v>
      </c>
      <c r="J955" s="132" t="s">
        <v>1819</v>
      </c>
    </row>
    <row r="956" spans="1:10" x14ac:dyDescent="0.3">
      <c r="A956" s="52"/>
      <c r="B956" s="53"/>
      <c r="C956" s="54"/>
      <c r="D956" s="54"/>
      <c r="E956" s="55"/>
      <c r="F956" s="56"/>
      <c r="G956" s="57"/>
      <c r="H956" s="57"/>
      <c r="I956" s="55"/>
      <c r="J956" s="58"/>
    </row>
    <row r="957" spans="1:10" ht="69" x14ac:dyDescent="0.7">
      <c r="A957" s="52" t="s">
        <v>1607</v>
      </c>
      <c r="B957" s="53" t="s">
        <v>94</v>
      </c>
      <c r="C957" s="54" t="s">
        <v>1740</v>
      </c>
      <c r="D957" s="54" t="s">
        <v>1741</v>
      </c>
      <c r="E957" s="55" t="s">
        <v>1742</v>
      </c>
      <c r="F957" s="133">
        <v>898241282</v>
      </c>
      <c r="G957" s="57"/>
      <c r="H957" s="57">
        <v>1</v>
      </c>
      <c r="I957" s="55" t="s">
        <v>1577</v>
      </c>
      <c r="J957" s="132" t="s">
        <v>1819</v>
      </c>
    </row>
    <row r="958" spans="1:10" x14ac:dyDescent="0.3">
      <c r="A958" s="52"/>
      <c r="B958" s="53"/>
      <c r="C958" s="54"/>
      <c r="D958" s="54"/>
      <c r="E958" s="55"/>
      <c r="F958" s="56"/>
      <c r="G958" s="57"/>
      <c r="H958" s="57"/>
      <c r="I958" s="55"/>
      <c r="J958" s="58"/>
    </row>
    <row r="959" spans="1:10" ht="69" x14ac:dyDescent="0.7">
      <c r="A959" s="52" t="s">
        <v>1608</v>
      </c>
      <c r="B959" s="53" t="s">
        <v>94</v>
      </c>
      <c r="C959" s="54" t="s">
        <v>1743</v>
      </c>
      <c r="D959" s="54" t="s">
        <v>1652</v>
      </c>
      <c r="E959" s="55" t="s">
        <v>1744</v>
      </c>
      <c r="F959" s="56">
        <v>816680051</v>
      </c>
      <c r="G959" s="57"/>
      <c r="H959" s="57">
        <v>1</v>
      </c>
      <c r="I959" s="55" t="s">
        <v>1577</v>
      </c>
      <c r="J959" s="132" t="s">
        <v>1819</v>
      </c>
    </row>
    <row r="960" spans="1:10" x14ac:dyDescent="0.3">
      <c r="A960" s="52"/>
      <c r="B960" s="53"/>
      <c r="C960" s="54"/>
      <c r="D960" s="54"/>
      <c r="E960" s="55"/>
      <c r="F960" s="56"/>
      <c r="G960" s="57"/>
      <c r="H960" s="57"/>
      <c r="I960" s="55"/>
      <c r="J960" s="58"/>
    </row>
    <row r="961" spans="1:10" ht="69" x14ac:dyDescent="0.7">
      <c r="A961" s="52" t="s">
        <v>1609</v>
      </c>
      <c r="B961" s="53" t="s">
        <v>93</v>
      </c>
      <c r="C961" s="54" t="s">
        <v>1745</v>
      </c>
      <c r="D961" s="54" t="s">
        <v>1746</v>
      </c>
      <c r="E961" s="55" t="s">
        <v>1747</v>
      </c>
      <c r="F961" s="56">
        <v>655935896</v>
      </c>
      <c r="G961" s="57"/>
      <c r="H961" s="57">
        <v>1</v>
      </c>
      <c r="I961" s="55" t="s">
        <v>1577</v>
      </c>
      <c r="J961" s="132" t="s">
        <v>1819</v>
      </c>
    </row>
    <row r="962" spans="1:10" x14ac:dyDescent="0.3">
      <c r="A962" s="52"/>
      <c r="B962" s="53"/>
      <c r="C962" s="54"/>
      <c r="D962" s="54"/>
      <c r="E962" s="55"/>
      <c r="F962" s="56"/>
      <c r="G962" s="57"/>
      <c r="H962" s="57"/>
      <c r="I962" s="55"/>
      <c r="J962" s="58"/>
    </row>
    <row r="963" spans="1:10" ht="69" x14ac:dyDescent="0.7">
      <c r="A963" s="52" t="s">
        <v>1610</v>
      </c>
      <c r="B963" s="53" t="s">
        <v>93</v>
      </c>
      <c r="C963" s="54" t="s">
        <v>1748</v>
      </c>
      <c r="D963" s="54" t="s">
        <v>1749</v>
      </c>
      <c r="E963" s="55" t="s">
        <v>1750</v>
      </c>
      <c r="F963" s="56">
        <v>899558365</v>
      </c>
      <c r="G963" s="57"/>
      <c r="H963" s="57">
        <v>1</v>
      </c>
      <c r="I963" s="55" t="s">
        <v>1577</v>
      </c>
      <c r="J963" s="132" t="s">
        <v>1819</v>
      </c>
    </row>
    <row r="964" spans="1:10" x14ac:dyDescent="0.3">
      <c r="A964" s="52"/>
      <c r="B964" s="53"/>
      <c r="C964" s="54"/>
      <c r="D964" s="54"/>
      <c r="E964" s="55"/>
      <c r="F964" s="56"/>
      <c r="G964" s="57"/>
      <c r="H964" s="57"/>
      <c r="I964" s="55"/>
      <c r="J964" s="58"/>
    </row>
    <row r="965" spans="1:10" ht="69" x14ac:dyDescent="0.7">
      <c r="A965" s="52" t="s">
        <v>1611</v>
      </c>
      <c r="B965" s="53" t="s">
        <v>93</v>
      </c>
      <c r="C965" s="54" t="s">
        <v>1751</v>
      </c>
      <c r="D965" s="54" t="s">
        <v>1752</v>
      </c>
      <c r="E965" s="55" t="s">
        <v>1753</v>
      </c>
      <c r="F965" s="56">
        <v>917394217</v>
      </c>
      <c r="G965" s="57"/>
      <c r="H965" s="57">
        <v>1</v>
      </c>
      <c r="I965" s="55" t="s">
        <v>1577</v>
      </c>
      <c r="J965" s="132" t="s">
        <v>1819</v>
      </c>
    </row>
    <row r="966" spans="1:10" x14ac:dyDescent="0.3">
      <c r="A966" s="52"/>
      <c r="B966" s="53"/>
      <c r="C966" s="54"/>
      <c r="D966" s="54"/>
      <c r="E966" s="55"/>
      <c r="F966" s="56"/>
      <c r="G966" s="57"/>
      <c r="H966" s="57"/>
      <c r="I966" s="55"/>
      <c r="J966" s="58"/>
    </row>
    <row r="967" spans="1:10" ht="69" x14ac:dyDescent="0.7">
      <c r="A967" s="52" t="s">
        <v>1612</v>
      </c>
      <c r="B967" s="53" t="s">
        <v>93</v>
      </c>
      <c r="C967" s="54" t="s">
        <v>1754</v>
      </c>
      <c r="D967" s="54" t="s">
        <v>1755</v>
      </c>
      <c r="E967" s="55" t="s">
        <v>1756</v>
      </c>
      <c r="F967" s="56">
        <v>819039561</v>
      </c>
      <c r="G967" s="57"/>
      <c r="H967" s="57">
        <v>1</v>
      </c>
      <c r="I967" s="55" t="s">
        <v>1577</v>
      </c>
      <c r="J967" s="132" t="s">
        <v>1819</v>
      </c>
    </row>
    <row r="968" spans="1:10" x14ac:dyDescent="0.3">
      <c r="A968" s="52"/>
      <c r="B968" s="53"/>
      <c r="C968" s="54"/>
      <c r="D968" s="54"/>
      <c r="E968" s="55"/>
      <c r="F968" s="56"/>
      <c r="G968" s="57"/>
      <c r="H968" s="57"/>
      <c r="I968" s="55"/>
      <c r="J968" s="58"/>
    </row>
    <row r="969" spans="1:10" ht="69" x14ac:dyDescent="0.7">
      <c r="A969" s="52" t="s">
        <v>1613</v>
      </c>
      <c r="B969" s="53" t="s">
        <v>93</v>
      </c>
      <c r="C969" s="54" t="s">
        <v>1757</v>
      </c>
      <c r="D969" s="54" t="s">
        <v>1758</v>
      </c>
      <c r="E969" s="55" t="s">
        <v>1759</v>
      </c>
      <c r="F969" s="56" t="s">
        <v>201</v>
      </c>
      <c r="G969" s="57"/>
      <c r="H969" s="57">
        <v>1</v>
      </c>
      <c r="I969" s="55" t="s">
        <v>1577</v>
      </c>
      <c r="J969" s="132" t="s">
        <v>1819</v>
      </c>
    </row>
    <row r="970" spans="1:10" x14ac:dyDescent="0.3">
      <c r="A970" s="52"/>
      <c r="B970" s="53"/>
      <c r="C970" s="54"/>
      <c r="D970" s="54"/>
      <c r="E970" s="55"/>
      <c r="F970" s="56"/>
      <c r="G970" s="57"/>
      <c r="H970" s="57"/>
      <c r="I970" s="55"/>
      <c r="J970" s="58"/>
    </row>
    <row r="971" spans="1:10" ht="69" x14ac:dyDescent="0.7">
      <c r="A971" s="52" t="s">
        <v>1614</v>
      </c>
      <c r="B971" s="53" t="s">
        <v>93</v>
      </c>
      <c r="C971" s="54" t="s">
        <v>1760</v>
      </c>
      <c r="D971" s="54" t="s">
        <v>1761</v>
      </c>
      <c r="E971" s="55" t="s">
        <v>1762</v>
      </c>
      <c r="F971" s="56">
        <v>942807483</v>
      </c>
      <c r="G971" s="57"/>
      <c r="H971" s="57">
        <v>1</v>
      </c>
      <c r="I971" s="55" t="s">
        <v>1577</v>
      </c>
      <c r="J971" s="132" t="s">
        <v>1819</v>
      </c>
    </row>
    <row r="972" spans="1:10" x14ac:dyDescent="0.3">
      <c r="A972" s="52"/>
      <c r="B972" s="53"/>
      <c r="C972" s="54"/>
      <c r="D972" s="54"/>
      <c r="E972" s="55"/>
      <c r="F972" s="56"/>
      <c r="G972" s="57"/>
      <c r="H972" s="57"/>
      <c r="I972" s="55"/>
      <c r="J972" s="58"/>
    </row>
    <row r="973" spans="1:10" ht="69" x14ac:dyDescent="0.7">
      <c r="A973" s="52" t="s">
        <v>1615</v>
      </c>
      <c r="B973" s="53" t="s">
        <v>93</v>
      </c>
      <c r="C973" s="54" t="s">
        <v>1146</v>
      </c>
      <c r="D973" s="54" t="s">
        <v>1763</v>
      </c>
      <c r="E973" s="55" t="s">
        <v>1764</v>
      </c>
      <c r="F973" s="56">
        <v>800787951</v>
      </c>
      <c r="G973" s="57"/>
      <c r="H973" s="57">
        <v>1</v>
      </c>
      <c r="I973" s="55" t="s">
        <v>1577</v>
      </c>
      <c r="J973" s="132" t="s">
        <v>1819</v>
      </c>
    </row>
    <row r="974" spans="1:10" x14ac:dyDescent="0.3">
      <c r="A974" s="52"/>
      <c r="B974" s="53"/>
      <c r="C974" s="54"/>
      <c r="D974" s="54"/>
      <c r="E974" s="55"/>
      <c r="F974" s="56"/>
      <c r="G974" s="57"/>
      <c r="H974" s="57"/>
      <c r="I974" s="55"/>
      <c r="J974" s="58"/>
    </row>
    <row r="975" spans="1:10" ht="69" x14ac:dyDescent="0.7">
      <c r="A975" s="52" t="s">
        <v>1616</v>
      </c>
      <c r="B975" s="53" t="s">
        <v>94</v>
      </c>
      <c r="C975" s="54" t="s">
        <v>1765</v>
      </c>
      <c r="D975" s="54" t="s">
        <v>1766</v>
      </c>
      <c r="E975" s="55" t="s">
        <v>1767</v>
      </c>
      <c r="F975" s="56">
        <v>816418454</v>
      </c>
      <c r="G975" s="57"/>
      <c r="H975" s="57">
        <v>1</v>
      </c>
      <c r="I975" s="55" t="s">
        <v>1577</v>
      </c>
      <c r="J975" s="132" t="s">
        <v>1819</v>
      </c>
    </row>
    <row r="976" spans="1:10" x14ac:dyDescent="0.3">
      <c r="A976" s="52"/>
      <c r="B976" s="53"/>
      <c r="C976" s="54"/>
      <c r="D976" s="54"/>
      <c r="E976" s="55"/>
      <c r="F976" s="56"/>
      <c r="G976" s="57"/>
      <c r="H976" s="57"/>
      <c r="I976" s="55"/>
      <c r="J976" s="58"/>
    </row>
    <row r="977" spans="1:10" ht="69" x14ac:dyDescent="0.7">
      <c r="A977" s="52" t="s">
        <v>1617</v>
      </c>
      <c r="B977" s="53" t="s">
        <v>94</v>
      </c>
      <c r="C977" s="54" t="s">
        <v>1768</v>
      </c>
      <c r="D977" s="54" t="s">
        <v>1769</v>
      </c>
      <c r="E977" s="55" t="s">
        <v>1770</v>
      </c>
      <c r="F977" s="56">
        <v>862694465</v>
      </c>
      <c r="G977" s="57"/>
      <c r="H977" s="57">
        <v>1</v>
      </c>
      <c r="I977" s="55" t="s">
        <v>1577</v>
      </c>
      <c r="J977" s="132" t="s">
        <v>1819</v>
      </c>
    </row>
    <row r="978" spans="1:10" x14ac:dyDescent="0.3">
      <c r="A978" s="52"/>
      <c r="B978" s="53"/>
      <c r="C978" s="54"/>
      <c r="D978" s="54"/>
      <c r="E978" s="55"/>
      <c r="F978" s="56"/>
      <c r="G978" s="57"/>
      <c r="H978" s="57"/>
      <c r="I978" s="55"/>
      <c r="J978" s="58"/>
    </row>
    <row r="979" spans="1:10" ht="69" x14ac:dyDescent="0.7">
      <c r="A979" s="52" t="s">
        <v>1618</v>
      </c>
      <c r="B979" s="53" t="s">
        <v>94</v>
      </c>
      <c r="C979" s="54" t="s">
        <v>1771</v>
      </c>
      <c r="D979" s="54" t="s">
        <v>1772</v>
      </c>
      <c r="E979" s="55" t="s">
        <v>1773</v>
      </c>
      <c r="F979" s="56">
        <v>837178253</v>
      </c>
      <c r="G979" s="57"/>
      <c r="H979" s="57">
        <v>1</v>
      </c>
      <c r="I979" s="55" t="s">
        <v>1577</v>
      </c>
      <c r="J979" s="132" t="s">
        <v>1819</v>
      </c>
    </row>
    <row r="980" spans="1:10" x14ac:dyDescent="0.3">
      <c r="A980" s="52"/>
      <c r="B980" s="53"/>
      <c r="C980" s="54"/>
      <c r="D980" s="54"/>
      <c r="E980" s="55"/>
      <c r="F980" s="56"/>
      <c r="G980" s="57"/>
      <c r="H980" s="57"/>
      <c r="I980" s="55"/>
      <c r="J980" s="58"/>
    </row>
    <row r="981" spans="1:10" ht="69" x14ac:dyDescent="0.7">
      <c r="A981" s="52" t="s">
        <v>1619</v>
      </c>
      <c r="B981" s="53" t="s">
        <v>93</v>
      </c>
      <c r="C981" s="54" t="s">
        <v>1774</v>
      </c>
      <c r="D981" s="54" t="s">
        <v>1775</v>
      </c>
      <c r="E981" s="55" t="s">
        <v>1776</v>
      </c>
      <c r="F981" s="56">
        <v>971093373</v>
      </c>
      <c r="G981" s="57"/>
      <c r="H981" s="57">
        <v>1</v>
      </c>
      <c r="I981" s="55" t="s">
        <v>1577</v>
      </c>
      <c r="J981" s="132" t="s">
        <v>1819</v>
      </c>
    </row>
    <row r="982" spans="1:10" x14ac:dyDescent="0.3">
      <c r="A982" s="52"/>
      <c r="B982" s="53"/>
      <c r="C982" s="54"/>
      <c r="D982" s="54"/>
      <c r="E982" s="55"/>
      <c r="F982" s="56"/>
      <c r="G982" s="57"/>
      <c r="H982" s="57"/>
      <c r="I982" s="55"/>
      <c r="J982" s="58"/>
    </row>
    <row r="983" spans="1:10" ht="69" x14ac:dyDescent="0.7">
      <c r="A983" s="52" t="s">
        <v>1620</v>
      </c>
      <c r="B983" s="53" t="s">
        <v>94</v>
      </c>
      <c r="C983" s="54" t="s">
        <v>1777</v>
      </c>
      <c r="D983" s="54" t="s">
        <v>1778</v>
      </c>
      <c r="E983" s="55" t="s">
        <v>1779</v>
      </c>
      <c r="F983" s="56" t="s">
        <v>201</v>
      </c>
      <c r="G983" s="57"/>
      <c r="H983" s="57">
        <v>1</v>
      </c>
      <c r="I983" s="55" t="s">
        <v>1577</v>
      </c>
      <c r="J983" s="132" t="s">
        <v>1819</v>
      </c>
    </row>
    <row r="984" spans="1:10" x14ac:dyDescent="0.3">
      <c r="A984" s="52"/>
      <c r="B984" s="53"/>
      <c r="C984" s="54"/>
      <c r="D984" s="54"/>
      <c r="E984" s="55"/>
      <c r="F984" s="56"/>
      <c r="G984" s="57"/>
      <c r="H984" s="57"/>
      <c r="I984" s="55"/>
      <c r="J984" s="58"/>
    </row>
    <row r="985" spans="1:10" ht="69" x14ac:dyDescent="0.7">
      <c r="A985" s="52" t="s">
        <v>1621</v>
      </c>
      <c r="B985" s="53" t="s">
        <v>58</v>
      </c>
      <c r="C985" s="54" t="s">
        <v>1780</v>
      </c>
      <c r="D985" s="54" t="s">
        <v>1781</v>
      </c>
      <c r="E985" s="55" t="s">
        <v>1782</v>
      </c>
      <c r="F985" s="56">
        <v>626463311</v>
      </c>
      <c r="G985" s="57"/>
      <c r="H985" s="57">
        <v>1</v>
      </c>
      <c r="I985" s="55" t="s">
        <v>1577</v>
      </c>
      <c r="J985" s="132" t="s">
        <v>1819</v>
      </c>
    </row>
    <row r="986" spans="1:10" x14ac:dyDescent="0.3">
      <c r="A986" s="52"/>
      <c r="B986" s="53"/>
      <c r="C986" s="54"/>
      <c r="D986" s="54"/>
      <c r="E986" s="55"/>
      <c r="F986" s="56"/>
      <c r="G986" s="57"/>
      <c r="H986" s="57"/>
      <c r="I986" s="55"/>
      <c r="J986" s="58"/>
    </row>
    <row r="987" spans="1:10" ht="69" x14ac:dyDescent="0.7">
      <c r="A987" s="52" t="s">
        <v>1622</v>
      </c>
      <c r="B987" s="53" t="s">
        <v>93</v>
      </c>
      <c r="C987" s="54" t="s">
        <v>1783</v>
      </c>
      <c r="D987" s="54" t="s">
        <v>1781</v>
      </c>
      <c r="E987" s="55" t="s">
        <v>1782</v>
      </c>
      <c r="F987" s="56">
        <v>800420214</v>
      </c>
      <c r="G987" s="57"/>
      <c r="H987" s="57">
        <v>1</v>
      </c>
      <c r="I987" s="55" t="s">
        <v>1577</v>
      </c>
      <c r="J987" s="132" t="s">
        <v>1819</v>
      </c>
    </row>
    <row r="988" spans="1:10" x14ac:dyDescent="0.3">
      <c r="A988" s="52"/>
      <c r="B988" s="53"/>
      <c r="C988" s="54"/>
      <c r="D988" s="54"/>
      <c r="E988" s="55"/>
      <c r="F988" s="56"/>
      <c r="G988" s="57"/>
      <c r="H988" s="57"/>
      <c r="I988" s="55"/>
      <c r="J988" s="58"/>
    </row>
    <row r="989" spans="1:10" ht="69" x14ac:dyDescent="0.7">
      <c r="A989" s="52" t="s">
        <v>1623</v>
      </c>
      <c r="B989" s="53" t="s">
        <v>58</v>
      </c>
      <c r="C989" s="54" t="s">
        <v>1784</v>
      </c>
      <c r="D989" s="54" t="s">
        <v>1785</v>
      </c>
      <c r="E989" s="55" t="s">
        <v>1786</v>
      </c>
      <c r="F989" s="56">
        <v>985400204</v>
      </c>
      <c r="G989" s="57"/>
      <c r="H989" s="57">
        <v>1</v>
      </c>
      <c r="I989" s="55" t="s">
        <v>1577</v>
      </c>
      <c r="J989" s="132" t="s">
        <v>1819</v>
      </c>
    </row>
    <row r="990" spans="1:10" x14ac:dyDescent="0.3">
      <c r="A990" s="52"/>
      <c r="B990" s="53"/>
      <c r="C990" s="54"/>
      <c r="D990" s="54"/>
      <c r="E990" s="55"/>
      <c r="F990" s="56"/>
      <c r="G990" s="57"/>
      <c r="H990" s="57"/>
      <c r="I990" s="55"/>
      <c r="J990" s="58"/>
    </row>
    <row r="991" spans="1:10" ht="69" x14ac:dyDescent="0.7">
      <c r="A991" s="52" t="s">
        <v>1624</v>
      </c>
      <c r="B991" s="53" t="s">
        <v>94</v>
      </c>
      <c r="C991" s="54" t="s">
        <v>1787</v>
      </c>
      <c r="D991" s="54" t="s">
        <v>1781</v>
      </c>
      <c r="E991" s="58" t="s">
        <v>1788</v>
      </c>
      <c r="F991" s="56">
        <v>993433318</v>
      </c>
      <c r="G991" s="57"/>
      <c r="H991" s="57">
        <v>1</v>
      </c>
      <c r="I991" s="55" t="s">
        <v>1577</v>
      </c>
      <c r="J991" s="132" t="s">
        <v>1819</v>
      </c>
    </row>
    <row r="992" spans="1:10" x14ac:dyDescent="0.3">
      <c r="A992" s="52"/>
      <c r="B992" s="53"/>
      <c r="C992" s="54"/>
      <c r="D992" s="54"/>
      <c r="E992" s="55"/>
      <c r="F992" s="56"/>
      <c r="G992" s="57"/>
      <c r="H992" s="57"/>
      <c r="I992" s="55"/>
      <c r="J992" s="58"/>
    </row>
    <row r="993" spans="1:10" ht="69" x14ac:dyDescent="0.7">
      <c r="A993" s="52" t="s">
        <v>1625</v>
      </c>
      <c r="B993" s="53" t="s">
        <v>93</v>
      </c>
      <c r="C993" s="54" t="s">
        <v>1789</v>
      </c>
      <c r="D993" s="54" t="s">
        <v>1790</v>
      </c>
      <c r="E993" s="55" t="s">
        <v>1791</v>
      </c>
      <c r="F993" s="56">
        <v>806269025</v>
      </c>
      <c r="G993" s="57"/>
      <c r="H993" s="57">
        <v>1</v>
      </c>
      <c r="I993" s="55" t="s">
        <v>1577</v>
      </c>
      <c r="J993" s="132" t="s">
        <v>1819</v>
      </c>
    </row>
    <row r="994" spans="1:10" x14ac:dyDescent="0.3">
      <c r="A994" s="52"/>
      <c r="B994" s="53"/>
      <c r="C994" s="54"/>
      <c r="D994" s="54"/>
      <c r="E994" s="55"/>
      <c r="F994" s="56"/>
      <c r="G994" s="57"/>
      <c r="H994" s="57"/>
      <c r="I994" s="55"/>
      <c r="J994" s="58"/>
    </row>
    <row r="995" spans="1:10" ht="69" x14ac:dyDescent="0.7">
      <c r="A995" s="52" t="s">
        <v>1626</v>
      </c>
      <c r="B995" s="53" t="s">
        <v>93</v>
      </c>
      <c r="C995" s="54" t="s">
        <v>1792</v>
      </c>
      <c r="D995" s="54" t="s">
        <v>1793</v>
      </c>
      <c r="E995" s="55" t="s">
        <v>1794</v>
      </c>
      <c r="F995" s="56">
        <v>841494600</v>
      </c>
      <c r="G995" s="57"/>
      <c r="H995" s="57">
        <v>1</v>
      </c>
      <c r="I995" s="55" t="s">
        <v>1577</v>
      </c>
      <c r="J995" s="132" t="s">
        <v>1819</v>
      </c>
    </row>
    <row r="996" spans="1:10" x14ac:dyDescent="0.3">
      <c r="A996" s="52"/>
      <c r="B996" s="53"/>
      <c r="C996" s="54"/>
      <c r="D996" s="54"/>
      <c r="E996" s="55"/>
      <c r="F996" s="56"/>
      <c r="G996" s="57"/>
      <c r="H996" s="57"/>
      <c r="I996" s="55"/>
      <c r="J996" s="58"/>
    </row>
    <row r="997" spans="1:10" ht="69" x14ac:dyDescent="0.7">
      <c r="A997" s="52" t="s">
        <v>1627</v>
      </c>
      <c r="B997" s="53" t="s">
        <v>93</v>
      </c>
      <c r="C997" s="54" t="s">
        <v>1795</v>
      </c>
      <c r="D997" s="54" t="s">
        <v>1796</v>
      </c>
      <c r="E997" s="55" t="s">
        <v>1797</v>
      </c>
      <c r="F997" s="56">
        <v>868030288</v>
      </c>
      <c r="G997" s="57"/>
      <c r="H997" s="57">
        <v>1</v>
      </c>
      <c r="I997" s="55" t="s">
        <v>1577</v>
      </c>
      <c r="J997" s="132" t="s">
        <v>1819</v>
      </c>
    </row>
    <row r="998" spans="1:10" x14ac:dyDescent="0.3">
      <c r="A998" s="52"/>
      <c r="B998" s="53"/>
      <c r="C998" s="54"/>
      <c r="D998" s="54"/>
      <c r="E998" s="55"/>
      <c r="F998" s="56"/>
      <c r="G998" s="57"/>
      <c r="H998" s="57"/>
      <c r="I998" s="55"/>
      <c r="J998" s="58"/>
    </row>
    <row r="999" spans="1:10" ht="69" x14ac:dyDescent="0.7">
      <c r="A999" s="52" t="s">
        <v>1628</v>
      </c>
      <c r="B999" s="53" t="s">
        <v>58</v>
      </c>
      <c r="C999" s="54" t="s">
        <v>1798</v>
      </c>
      <c r="D999" s="54" t="s">
        <v>1799</v>
      </c>
      <c r="E999" s="55" t="s">
        <v>1800</v>
      </c>
      <c r="F999" s="56">
        <v>811059109</v>
      </c>
      <c r="G999" s="57"/>
      <c r="H999" s="57">
        <v>1</v>
      </c>
      <c r="I999" s="55" t="s">
        <v>1577</v>
      </c>
      <c r="J999" s="132" t="s">
        <v>1819</v>
      </c>
    </row>
    <row r="1000" spans="1:10" x14ac:dyDescent="0.3">
      <c r="A1000" s="52"/>
      <c r="B1000" s="53"/>
      <c r="C1000" s="54"/>
      <c r="D1000" s="54"/>
      <c r="E1000" s="55"/>
      <c r="F1000" s="56"/>
      <c r="G1000" s="57"/>
      <c r="H1000" s="57"/>
      <c r="I1000" s="55"/>
      <c r="J1000" s="58"/>
    </row>
    <row r="1001" spans="1:10" ht="69" x14ac:dyDescent="0.7">
      <c r="A1001" s="52" t="s">
        <v>1629</v>
      </c>
      <c r="B1001" s="53" t="s">
        <v>58</v>
      </c>
      <c r="C1001" s="54" t="s">
        <v>1801</v>
      </c>
      <c r="D1001" s="54" t="s">
        <v>1802</v>
      </c>
      <c r="E1001" s="55" t="s">
        <v>1803</v>
      </c>
      <c r="F1001" s="56">
        <v>830616527</v>
      </c>
      <c r="G1001" s="57"/>
      <c r="H1001" s="57">
        <v>1</v>
      </c>
      <c r="I1001" s="55" t="s">
        <v>1577</v>
      </c>
      <c r="J1001" s="132" t="s">
        <v>1819</v>
      </c>
    </row>
    <row r="1002" spans="1:10" x14ac:dyDescent="0.3">
      <c r="A1002" s="52"/>
      <c r="B1002" s="53"/>
      <c r="C1002" s="54"/>
      <c r="D1002" s="54"/>
      <c r="E1002" s="55"/>
      <c r="F1002" s="56"/>
      <c r="G1002" s="57"/>
      <c r="H1002" s="57"/>
      <c r="I1002" s="55"/>
      <c r="J1002" s="58"/>
    </row>
    <row r="1003" spans="1:10" ht="69" x14ac:dyDescent="0.7">
      <c r="A1003" s="52" t="s">
        <v>1630</v>
      </c>
      <c r="B1003" s="53" t="s">
        <v>94</v>
      </c>
      <c r="C1003" s="54" t="s">
        <v>1804</v>
      </c>
      <c r="D1003" s="54" t="s">
        <v>1805</v>
      </c>
      <c r="E1003" s="55" t="s">
        <v>1806</v>
      </c>
      <c r="F1003" s="56" t="s">
        <v>201</v>
      </c>
      <c r="G1003" s="57"/>
      <c r="H1003" s="57">
        <v>1</v>
      </c>
      <c r="I1003" s="55" t="s">
        <v>1577</v>
      </c>
      <c r="J1003" s="132" t="s">
        <v>1819</v>
      </c>
    </row>
    <row r="1004" spans="1:10" x14ac:dyDescent="0.3">
      <c r="A1004" s="52"/>
      <c r="B1004" s="53"/>
      <c r="C1004" s="54"/>
      <c r="D1004" s="54"/>
      <c r="E1004" s="55"/>
      <c r="F1004" s="56"/>
      <c r="G1004" s="57"/>
      <c r="H1004" s="57"/>
      <c r="I1004" s="55"/>
      <c r="J1004" s="58"/>
    </row>
    <row r="1005" spans="1:10" ht="69" x14ac:dyDescent="0.7">
      <c r="A1005" s="52" t="s">
        <v>1631</v>
      </c>
      <c r="B1005" s="53" t="s">
        <v>94</v>
      </c>
      <c r="C1005" s="54" t="s">
        <v>1128</v>
      </c>
      <c r="D1005" s="54" t="s">
        <v>1807</v>
      </c>
      <c r="E1005" s="55" t="s">
        <v>1808</v>
      </c>
      <c r="F1005" s="56">
        <v>988074238</v>
      </c>
      <c r="G1005" s="57"/>
      <c r="H1005" s="57">
        <v>1</v>
      </c>
      <c r="I1005" s="55" t="s">
        <v>1577</v>
      </c>
      <c r="J1005" s="132" t="s">
        <v>1819</v>
      </c>
    </row>
    <row r="1006" spans="1:10" x14ac:dyDescent="0.3">
      <c r="A1006" s="52"/>
      <c r="B1006" s="53"/>
      <c r="C1006" s="54"/>
      <c r="D1006" s="54"/>
      <c r="E1006" s="55"/>
      <c r="F1006" s="56"/>
      <c r="G1006" s="57"/>
      <c r="H1006" s="57"/>
      <c r="I1006" s="55"/>
      <c r="J1006" s="58"/>
    </row>
    <row r="1007" spans="1:10" ht="69" x14ac:dyDescent="0.7">
      <c r="A1007" s="52" t="s">
        <v>1632</v>
      </c>
      <c r="B1007" s="53" t="s">
        <v>93</v>
      </c>
      <c r="C1007" s="54" t="s">
        <v>289</v>
      </c>
      <c r="D1007" s="54" t="s">
        <v>1809</v>
      </c>
      <c r="E1007" s="55" t="s">
        <v>1810</v>
      </c>
      <c r="F1007" s="56">
        <v>847678903</v>
      </c>
      <c r="G1007" s="57"/>
      <c r="H1007" s="57">
        <v>1</v>
      </c>
      <c r="I1007" s="55" t="s">
        <v>1577</v>
      </c>
      <c r="J1007" s="132" t="s">
        <v>1819</v>
      </c>
    </row>
    <row r="1008" spans="1:10" x14ac:dyDescent="0.3">
      <c r="A1008" s="52"/>
      <c r="B1008" s="53"/>
      <c r="C1008" s="54"/>
      <c r="D1008" s="54"/>
      <c r="E1008" s="55"/>
      <c r="F1008" s="56"/>
      <c r="G1008" s="57"/>
      <c r="H1008" s="57"/>
      <c r="I1008" s="55"/>
      <c r="J1008" s="58"/>
    </row>
    <row r="1009" spans="1:10" ht="69" x14ac:dyDescent="0.7">
      <c r="A1009" s="52" t="s">
        <v>1633</v>
      </c>
      <c r="B1009" s="53" t="s">
        <v>93</v>
      </c>
      <c r="C1009" s="54" t="s">
        <v>1811</v>
      </c>
      <c r="D1009" s="54" t="s">
        <v>1812</v>
      </c>
      <c r="E1009" s="55" t="s">
        <v>1813</v>
      </c>
      <c r="F1009" s="56">
        <v>817359328</v>
      </c>
      <c r="G1009" s="57"/>
      <c r="H1009" s="57">
        <v>1</v>
      </c>
      <c r="I1009" s="55" t="s">
        <v>1577</v>
      </c>
      <c r="J1009" s="132" t="s">
        <v>1819</v>
      </c>
    </row>
    <row r="1010" spans="1:10" x14ac:dyDescent="0.3">
      <c r="A1010" s="52"/>
      <c r="B1010" s="53"/>
      <c r="C1010" s="54"/>
      <c r="D1010" s="54"/>
      <c r="E1010" s="55"/>
      <c r="F1010" s="56"/>
      <c r="G1010" s="57"/>
      <c r="H1010" s="57"/>
      <c r="I1010" s="55"/>
      <c r="J1010" s="58"/>
    </row>
    <row r="1011" spans="1:10" ht="69" x14ac:dyDescent="0.7">
      <c r="A1011" s="52" t="s">
        <v>1634</v>
      </c>
      <c r="B1011" s="53" t="s">
        <v>93</v>
      </c>
      <c r="C1011" s="54" t="s">
        <v>1071</v>
      </c>
      <c r="D1011" s="54" t="s">
        <v>1814</v>
      </c>
      <c r="E1011" s="55" t="s">
        <v>1815</v>
      </c>
      <c r="F1011" s="56">
        <v>832459255</v>
      </c>
      <c r="G1011" s="57"/>
      <c r="H1011" s="57">
        <v>1</v>
      </c>
      <c r="I1011" s="55" t="s">
        <v>1577</v>
      </c>
      <c r="J1011" s="132" t="s">
        <v>1819</v>
      </c>
    </row>
    <row r="1012" spans="1:10" x14ac:dyDescent="0.3">
      <c r="A1012" s="52"/>
      <c r="B1012" s="53"/>
      <c r="C1012" s="54"/>
      <c r="D1012" s="54"/>
      <c r="E1012" s="55"/>
      <c r="F1012" s="56"/>
      <c r="G1012" s="57"/>
      <c r="H1012" s="57"/>
      <c r="I1012" s="55"/>
      <c r="J1012" s="58"/>
    </row>
    <row r="1013" spans="1:10" ht="69" x14ac:dyDescent="0.7">
      <c r="A1013" s="52" t="s">
        <v>1635</v>
      </c>
      <c r="B1013" s="53" t="s">
        <v>93</v>
      </c>
      <c r="C1013" s="54" t="s">
        <v>1816</v>
      </c>
      <c r="D1013" s="54" t="s">
        <v>1817</v>
      </c>
      <c r="E1013" s="55" t="s">
        <v>1818</v>
      </c>
      <c r="F1013" s="56">
        <v>813638757</v>
      </c>
      <c r="G1013" s="57"/>
      <c r="H1013" s="57">
        <v>1</v>
      </c>
      <c r="I1013" s="55" t="s">
        <v>1577</v>
      </c>
      <c r="J1013" s="132" t="s">
        <v>1819</v>
      </c>
    </row>
    <row r="1014" spans="1:10" x14ac:dyDescent="0.3">
      <c r="A1014" s="52"/>
      <c r="B1014" s="53"/>
      <c r="C1014" s="54"/>
      <c r="D1014" s="54"/>
      <c r="E1014" s="55"/>
      <c r="F1014" s="56"/>
      <c r="G1014" s="57"/>
      <c r="H1014" s="57"/>
      <c r="I1014" s="55"/>
      <c r="J1014" s="58"/>
    </row>
    <row r="1015" spans="1:10" ht="102.5" customHeight="1" x14ac:dyDescent="0.3">
      <c r="A1015" s="52" t="s">
        <v>1636</v>
      </c>
      <c r="B1015" s="53" t="s">
        <v>94</v>
      </c>
      <c r="C1015" s="54" t="s">
        <v>1865</v>
      </c>
      <c r="D1015" s="54" t="s">
        <v>1864</v>
      </c>
      <c r="E1015" s="55" t="s">
        <v>1866</v>
      </c>
      <c r="F1015" s="56">
        <v>812893553</v>
      </c>
      <c r="G1015" s="57"/>
      <c r="H1015" s="57">
        <v>1</v>
      </c>
      <c r="I1015" s="55" t="s">
        <v>1867</v>
      </c>
      <c r="J1015" s="58" t="s">
        <v>1868</v>
      </c>
    </row>
    <row r="1016" spans="1:10" x14ac:dyDescent="0.3">
      <c r="A1016" s="52"/>
      <c r="B1016" s="53"/>
      <c r="C1016" s="54"/>
      <c r="D1016" s="54"/>
      <c r="E1016" s="55"/>
      <c r="F1016" s="56"/>
      <c r="G1016" s="57"/>
      <c r="H1016" s="57"/>
      <c r="I1016" s="55"/>
      <c r="J1016" s="58"/>
    </row>
    <row r="1017" spans="1:10" ht="161" x14ac:dyDescent="0.3">
      <c r="A1017" s="52" t="s">
        <v>1637</v>
      </c>
      <c r="B1017" s="53" t="s">
        <v>58</v>
      </c>
      <c r="C1017" s="54" t="s">
        <v>1869</v>
      </c>
      <c r="D1017" s="54" t="s">
        <v>1870</v>
      </c>
      <c r="E1017" s="55" t="s">
        <v>1871</v>
      </c>
      <c r="F1017" s="56">
        <v>957688757</v>
      </c>
      <c r="G1017" s="57"/>
      <c r="H1017" s="57">
        <v>1</v>
      </c>
      <c r="I1017" s="55" t="s">
        <v>1872</v>
      </c>
      <c r="J1017" s="58" t="s">
        <v>1873</v>
      </c>
    </row>
    <row r="1018" spans="1:10" x14ac:dyDescent="0.3">
      <c r="A1018" s="52"/>
      <c r="B1018" s="53"/>
      <c r="C1018" s="54"/>
      <c r="D1018" s="54"/>
      <c r="E1018" s="55"/>
      <c r="F1018" s="56"/>
      <c r="G1018" s="57"/>
      <c r="H1018" s="57"/>
      <c r="I1018" s="55"/>
      <c r="J1018" s="58"/>
    </row>
    <row r="1019" spans="1:10" ht="115" x14ac:dyDescent="0.3">
      <c r="A1019" s="52" t="s">
        <v>1638</v>
      </c>
      <c r="B1019" s="53" t="s">
        <v>58</v>
      </c>
      <c r="C1019" s="54" t="s">
        <v>1874</v>
      </c>
      <c r="D1019" s="54" t="s">
        <v>1875</v>
      </c>
      <c r="E1019" s="55" t="s">
        <v>1878</v>
      </c>
      <c r="F1019" s="56">
        <v>982725144</v>
      </c>
      <c r="G1019" s="57"/>
      <c r="H1019" s="57">
        <v>1</v>
      </c>
      <c r="I1019" s="55" t="s">
        <v>1876</v>
      </c>
      <c r="J1019" s="58" t="s">
        <v>1877</v>
      </c>
    </row>
    <row r="1020" spans="1:10" x14ac:dyDescent="0.3">
      <c r="A1020" s="52"/>
      <c r="B1020" s="53"/>
      <c r="C1020" s="54"/>
      <c r="D1020" s="54"/>
      <c r="E1020" s="55"/>
      <c r="F1020" s="56"/>
      <c r="G1020" s="57"/>
      <c r="H1020" s="57"/>
      <c r="I1020" s="55"/>
      <c r="J1020" s="58"/>
    </row>
    <row r="1021" spans="1:10" ht="115" x14ac:dyDescent="0.3">
      <c r="A1021" s="52" t="s">
        <v>1639</v>
      </c>
      <c r="B1021" s="53" t="s">
        <v>94</v>
      </c>
      <c r="C1021" s="54" t="s">
        <v>1879</v>
      </c>
      <c r="D1021" s="54" t="s">
        <v>1880</v>
      </c>
      <c r="E1021" s="55" t="s">
        <v>1881</v>
      </c>
      <c r="F1021" s="56">
        <v>629623921</v>
      </c>
      <c r="G1021" s="57"/>
      <c r="H1021" s="57">
        <v>1</v>
      </c>
      <c r="I1021" s="55" t="s">
        <v>1882</v>
      </c>
      <c r="J1021" s="58" t="s">
        <v>1883</v>
      </c>
    </row>
    <row r="1022" spans="1:10" x14ac:dyDescent="0.3">
      <c r="A1022" s="52"/>
      <c r="B1022" s="53"/>
      <c r="C1022" s="54"/>
      <c r="D1022" s="54"/>
      <c r="E1022" s="55"/>
      <c r="F1022" s="56"/>
      <c r="G1022" s="57"/>
      <c r="H1022" s="57"/>
      <c r="I1022" s="55"/>
      <c r="J1022" s="58"/>
    </row>
    <row r="1023" spans="1:10" ht="69" x14ac:dyDescent="0.3">
      <c r="A1023" s="52" t="s">
        <v>1640</v>
      </c>
      <c r="B1023" s="53" t="s">
        <v>58</v>
      </c>
      <c r="C1023" s="54" t="s">
        <v>1885</v>
      </c>
      <c r="D1023" s="54" t="s">
        <v>1886</v>
      </c>
      <c r="E1023" s="55" t="s">
        <v>1887</v>
      </c>
      <c r="F1023" s="56">
        <v>843177564</v>
      </c>
      <c r="G1023" s="57"/>
      <c r="H1023" s="57">
        <v>1</v>
      </c>
      <c r="I1023" s="55" t="s">
        <v>1888</v>
      </c>
      <c r="J1023" s="58" t="s">
        <v>1889</v>
      </c>
    </row>
    <row r="1024" spans="1:10" x14ac:dyDescent="0.3">
      <c r="A1024" s="52"/>
      <c r="B1024" s="53"/>
      <c r="C1024" s="54"/>
      <c r="D1024" s="54"/>
      <c r="E1024" s="55"/>
      <c r="F1024" s="56"/>
      <c r="G1024" s="57"/>
      <c r="H1024" s="57"/>
      <c r="I1024" s="55"/>
      <c r="J1024" s="58"/>
    </row>
    <row r="1025" spans="1:10" ht="69" x14ac:dyDescent="0.3">
      <c r="A1025" s="52" t="s">
        <v>1641</v>
      </c>
      <c r="B1025" s="53" t="s">
        <v>94</v>
      </c>
      <c r="C1025" s="54" t="s">
        <v>1890</v>
      </c>
      <c r="D1025" s="54" t="s">
        <v>1891</v>
      </c>
      <c r="E1025" s="55" t="s">
        <v>1892</v>
      </c>
      <c r="F1025" s="56">
        <v>924838549</v>
      </c>
      <c r="G1025" s="57"/>
      <c r="H1025" s="57">
        <v>1</v>
      </c>
      <c r="I1025" s="55" t="s">
        <v>1893</v>
      </c>
      <c r="J1025" s="58" t="s">
        <v>1894</v>
      </c>
    </row>
    <row r="1026" spans="1:10" x14ac:dyDescent="0.3">
      <c r="A1026" s="52"/>
      <c r="B1026" s="53"/>
      <c r="C1026" s="54"/>
      <c r="D1026" s="54"/>
      <c r="E1026" s="55"/>
      <c r="F1026" s="56"/>
      <c r="G1026" s="57"/>
      <c r="H1026" s="57"/>
      <c r="I1026" s="55"/>
      <c r="J1026" s="58"/>
    </row>
    <row r="1027" spans="1:10" ht="161" x14ac:dyDescent="0.3">
      <c r="A1027" s="52" t="s">
        <v>1642</v>
      </c>
      <c r="B1027" s="53" t="s">
        <v>94</v>
      </c>
      <c r="C1027" s="54" t="s">
        <v>1895</v>
      </c>
      <c r="D1027" s="54" t="s">
        <v>1139</v>
      </c>
      <c r="E1027" s="55" t="s">
        <v>1896</v>
      </c>
      <c r="F1027" s="56">
        <v>838395946</v>
      </c>
      <c r="G1027" s="57"/>
      <c r="H1027" s="57">
        <v>1</v>
      </c>
      <c r="I1027" s="55" t="s">
        <v>1897</v>
      </c>
      <c r="J1027" s="58" t="s">
        <v>1898</v>
      </c>
    </row>
    <row r="1028" spans="1:10" x14ac:dyDescent="0.3">
      <c r="A1028" s="52"/>
      <c r="B1028" s="53"/>
      <c r="C1028" s="54"/>
      <c r="D1028" s="54"/>
      <c r="E1028" s="55"/>
      <c r="F1028" s="56"/>
      <c r="G1028" s="57"/>
      <c r="H1028" s="57"/>
      <c r="I1028" s="55"/>
      <c r="J1028" s="58"/>
    </row>
    <row r="1029" spans="1:10" ht="184" x14ac:dyDescent="0.3">
      <c r="A1029" s="52" t="s">
        <v>1643</v>
      </c>
      <c r="B1029" s="53" t="s">
        <v>58</v>
      </c>
      <c r="C1029" s="54" t="s">
        <v>1899</v>
      </c>
      <c r="D1029" s="54" t="s">
        <v>1884</v>
      </c>
      <c r="E1029" s="55" t="s">
        <v>1900</v>
      </c>
      <c r="F1029" s="56">
        <v>818589149</v>
      </c>
      <c r="G1029" s="57"/>
      <c r="H1029" s="57">
        <v>1</v>
      </c>
      <c r="I1029" s="55" t="s">
        <v>1901</v>
      </c>
      <c r="J1029" s="108" t="s">
        <v>1906</v>
      </c>
    </row>
    <row r="1030" spans="1:10" x14ac:dyDescent="0.3">
      <c r="A1030" s="52"/>
      <c r="B1030" s="53"/>
      <c r="C1030" s="54"/>
      <c r="D1030" s="54"/>
      <c r="E1030" s="55"/>
      <c r="F1030" s="56"/>
      <c r="G1030" s="57"/>
      <c r="H1030" s="57"/>
      <c r="I1030" s="55"/>
      <c r="J1030" s="58"/>
    </row>
    <row r="1031" spans="1:10" ht="69" x14ac:dyDescent="0.3">
      <c r="A1031" s="52" t="s">
        <v>1821</v>
      </c>
      <c r="B1031" s="53" t="s">
        <v>93</v>
      </c>
      <c r="C1031" s="54" t="s">
        <v>1902</v>
      </c>
      <c r="D1031" s="54" t="s">
        <v>1903</v>
      </c>
      <c r="E1031" s="55" t="s">
        <v>1904</v>
      </c>
      <c r="F1031" s="56">
        <v>615203201</v>
      </c>
      <c r="G1031" s="57"/>
      <c r="H1031" s="57">
        <v>1</v>
      </c>
      <c r="I1031" s="50" t="s">
        <v>59</v>
      </c>
      <c r="J1031" s="58" t="s">
        <v>1905</v>
      </c>
    </row>
    <row r="1032" spans="1:10" x14ac:dyDescent="0.3">
      <c r="A1032" s="52"/>
      <c r="B1032" s="53"/>
      <c r="C1032" s="54"/>
      <c r="D1032" s="54"/>
      <c r="E1032" s="55"/>
      <c r="F1032" s="56"/>
      <c r="G1032" s="57"/>
      <c r="H1032" s="57"/>
      <c r="I1032" s="55"/>
      <c r="J1032" s="58"/>
    </row>
    <row r="1033" spans="1:10" ht="69" x14ac:dyDescent="0.3">
      <c r="A1033" s="52" t="s">
        <v>1822</v>
      </c>
      <c r="B1033" s="53" t="s">
        <v>93</v>
      </c>
      <c r="C1033" s="54" t="s">
        <v>1320</v>
      </c>
      <c r="D1033" s="54" t="s">
        <v>1903</v>
      </c>
      <c r="E1033" s="55" t="s">
        <v>1907</v>
      </c>
      <c r="F1033" s="56">
        <v>822518380</v>
      </c>
      <c r="G1033" s="57"/>
      <c r="H1033" s="57">
        <v>1</v>
      </c>
      <c r="I1033" s="50" t="s">
        <v>59</v>
      </c>
      <c r="J1033" s="58" t="s">
        <v>1905</v>
      </c>
    </row>
    <row r="1034" spans="1:10" x14ac:dyDescent="0.3">
      <c r="A1034" s="52"/>
      <c r="B1034" s="53"/>
      <c r="C1034" s="54"/>
      <c r="D1034" s="54"/>
      <c r="E1034" s="55"/>
      <c r="F1034" s="56"/>
      <c r="G1034" s="57"/>
      <c r="H1034" s="57"/>
      <c r="I1034" s="55"/>
      <c r="J1034" s="58"/>
    </row>
    <row r="1035" spans="1:10" ht="69" x14ac:dyDescent="0.3">
      <c r="A1035" s="52" t="s">
        <v>1823</v>
      </c>
      <c r="B1035" s="53" t="s">
        <v>94</v>
      </c>
      <c r="C1035" s="54" t="s">
        <v>1908</v>
      </c>
      <c r="D1035" s="54" t="s">
        <v>1884</v>
      </c>
      <c r="E1035" s="55" t="s">
        <v>1909</v>
      </c>
      <c r="F1035" s="56">
        <v>879246641</v>
      </c>
      <c r="G1035" s="57"/>
      <c r="H1035" s="57">
        <v>1</v>
      </c>
      <c r="I1035" s="50" t="s">
        <v>59</v>
      </c>
      <c r="J1035" s="58" t="s">
        <v>1905</v>
      </c>
    </row>
    <row r="1036" spans="1:10" x14ac:dyDescent="0.3">
      <c r="A1036" s="52"/>
      <c r="B1036" s="53"/>
      <c r="C1036" s="54"/>
      <c r="D1036" s="54"/>
      <c r="E1036" s="55"/>
      <c r="F1036" s="56"/>
      <c r="G1036" s="57"/>
      <c r="H1036" s="57"/>
      <c r="I1036" s="55"/>
      <c r="J1036" s="58"/>
    </row>
    <row r="1037" spans="1:10" ht="69" x14ac:dyDescent="0.3">
      <c r="A1037" s="52" t="s">
        <v>1824</v>
      </c>
      <c r="B1037" s="53" t="s">
        <v>93</v>
      </c>
      <c r="C1037" s="54" t="s">
        <v>280</v>
      </c>
      <c r="D1037" s="54" t="s">
        <v>1910</v>
      </c>
      <c r="E1037" s="55" t="s">
        <v>1911</v>
      </c>
      <c r="F1037" s="56">
        <v>610491651</v>
      </c>
      <c r="G1037" s="57"/>
      <c r="H1037" s="57">
        <v>1</v>
      </c>
      <c r="I1037" s="50" t="s">
        <v>59</v>
      </c>
      <c r="J1037" s="58" t="s">
        <v>1905</v>
      </c>
    </row>
    <row r="1038" spans="1:10" x14ac:dyDescent="0.3">
      <c r="A1038" s="52"/>
      <c r="B1038" s="53"/>
      <c r="C1038" s="54"/>
      <c r="D1038" s="54"/>
      <c r="E1038" s="55"/>
      <c r="F1038" s="56"/>
      <c r="G1038" s="57"/>
      <c r="H1038" s="57"/>
      <c r="I1038" s="55"/>
      <c r="J1038" s="58"/>
    </row>
    <row r="1039" spans="1:10" ht="69" x14ac:dyDescent="0.3">
      <c r="A1039" s="52" t="s">
        <v>1825</v>
      </c>
      <c r="B1039" s="53" t="s">
        <v>93</v>
      </c>
      <c r="C1039" s="54" t="s">
        <v>1912</v>
      </c>
      <c r="D1039" s="54" t="s">
        <v>1884</v>
      </c>
      <c r="E1039" s="55" t="s">
        <v>1913</v>
      </c>
      <c r="F1039" s="56">
        <v>81913663</v>
      </c>
      <c r="G1039" s="57"/>
      <c r="H1039" s="57">
        <v>1</v>
      </c>
      <c r="I1039" s="50" t="s">
        <v>59</v>
      </c>
      <c r="J1039" s="58" t="s">
        <v>1905</v>
      </c>
    </row>
    <row r="1040" spans="1:10" x14ac:dyDescent="0.3">
      <c r="A1040" s="52"/>
      <c r="B1040" s="53"/>
      <c r="C1040" s="54"/>
      <c r="D1040" s="54"/>
      <c r="E1040" s="55"/>
      <c r="F1040" s="56"/>
      <c r="G1040" s="57"/>
      <c r="H1040" s="57"/>
      <c r="I1040" s="55"/>
      <c r="J1040" s="58"/>
    </row>
    <row r="1041" spans="1:10" ht="69" x14ac:dyDescent="0.3">
      <c r="A1041" s="52" t="s">
        <v>1826</v>
      </c>
      <c r="B1041" s="53" t="s">
        <v>272</v>
      </c>
      <c r="C1041" s="54" t="s">
        <v>1914</v>
      </c>
      <c r="D1041" s="54" t="s">
        <v>1915</v>
      </c>
      <c r="E1041" s="55" t="s">
        <v>1916</v>
      </c>
      <c r="F1041" s="56">
        <v>801098225</v>
      </c>
      <c r="G1041" s="57"/>
      <c r="H1041" s="57">
        <v>1</v>
      </c>
      <c r="I1041" s="50" t="s">
        <v>59</v>
      </c>
      <c r="J1041" s="58" t="s">
        <v>1905</v>
      </c>
    </row>
    <row r="1042" spans="1:10" x14ac:dyDescent="0.3">
      <c r="A1042" s="52"/>
      <c r="B1042" s="53"/>
      <c r="C1042" s="54"/>
      <c r="D1042" s="54"/>
      <c r="E1042" s="55"/>
      <c r="F1042" s="56"/>
      <c r="G1042" s="57"/>
      <c r="H1042" s="57"/>
      <c r="I1042" s="55"/>
      <c r="J1042" s="58"/>
    </row>
    <row r="1043" spans="1:10" ht="69" x14ac:dyDescent="0.3">
      <c r="A1043" s="52" t="s">
        <v>1827</v>
      </c>
      <c r="B1043" s="53" t="s">
        <v>94</v>
      </c>
      <c r="C1043" s="54" t="s">
        <v>1917</v>
      </c>
      <c r="D1043" s="54" t="s">
        <v>1918</v>
      </c>
      <c r="E1043" s="55" t="s">
        <v>1919</v>
      </c>
      <c r="F1043" s="56">
        <v>624185603</v>
      </c>
      <c r="G1043" s="57"/>
      <c r="H1043" s="57">
        <v>1</v>
      </c>
      <c r="I1043" s="50" t="s">
        <v>59</v>
      </c>
      <c r="J1043" s="58" t="s">
        <v>1905</v>
      </c>
    </row>
    <row r="1044" spans="1:10" x14ac:dyDescent="0.3">
      <c r="A1044" s="52"/>
      <c r="B1044" s="53"/>
      <c r="C1044" s="54"/>
      <c r="D1044" s="54"/>
      <c r="E1044" s="55"/>
      <c r="F1044" s="56"/>
      <c r="G1044" s="57"/>
      <c r="H1044" s="57"/>
      <c r="I1044" s="55"/>
      <c r="J1044" s="58"/>
    </row>
    <row r="1045" spans="1:10" ht="69" x14ac:dyDescent="0.3">
      <c r="A1045" s="52" t="s">
        <v>1828</v>
      </c>
      <c r="B1045" s="53" t="s">
        <v>272</v>
      </c>
      <c r="C1045" s="54" t="s">
        <v>1920</v>
      </c>
      <c r="D1045" s="54" t="s">
        <v>1921</v>
      </c>
      <c r="E1045" s="55" t="s">
        <v>1922</v>
      </c>
      <c r="F1045" s="56">
        <v>924893770</v>
      </c>
      <c r="G1045" s="57"/>
      <c r="H1045" s="57">
        <v>1</v>
      </c>
      <c r="I1045" s="50" t="s">
        <v>59</v>
      </c>
      <c r="J1045" s="58" t="s">
        <v>1905</v>
      </c>
    </row>
    <row r="1046" spans="1:10" x14ac:dyDescent="0.3">
      <c r="A1046" s="52"/>
      <c r="B1046" s="53"/>
      <c r="C1046" s="54"/>
      <c r="D1046" s="54"/>
      <c r="E1046" s="55"/>
      <c r="F1046" s="56"/>
      <c r="G1046" s="57"/>
      <c r="H1046" s="57"/>
      <c r="I1046" s="55"/>
      <c r="J1046" s="58"/>
    </row>
    <row r="1047" spans="1:10" ht="69" x14ac:dyDescent="0.3">
      <c r="A1047" s="52" t="s">
        <v>1829</v>
      </c>
      <c r="B1047" s="53" t="s">
        <v>272</v>
      </c>
      <c r="C1047" s="54" t="s">
        <v>1923</v>
      </c>
      <c r="D1047" s="54" t="s">
        <v>1924</v>
      </c>
      <c r="E1047" s="55" t="s">
        <v>1925</v>
      </c>
      <c r="F1047" s="56" t="s">
        <v>201</v>
      </c>
      <c r="G1047" s="57"/>
      <c r="H1047" s="57">
        <v>1</v>
      </c>
      <c r="I1047" s="50" t="s">
        <v>59</v>
      </c>
      <c r="J1047" s="58" t="s">
        <v>1905</v>
      </c>
    </row>
    <row r="1048" spans="1:10" x14ac:dyDescent="0.3">
      <c r="A1048" s="52"/>
      <c r="B1048" s="53"/>
      <c r="C1048" s="54"/>
      <c r="D1048" s="54"/>
      <c r="E1048" s="55"/>
      <c r="F1048" s="56"/>
      <c r="G1048" s="57"/>
      <c r="H1048" s="57"/>
      <c r="I1048" s="55"/>
      <c r="J1048" s="58"/>
    </row>
    <row r="1049" spans="1:10" ht="69" x14ac:dyDescent="0.3">
      <c r="A1049" s="52" t="s">
        <v>1830</v>
      </c>
      <c r="B1049" s="53" t="s">
        <v>271</v>
      </c>
      <c r="C1049" s="54" t="s">
        <v>1926</v>
      </c>
      <c r="D1049" s="54" t="s">
        <v>1927</v>
      </c>
      <c r="E1049" s="55" t="s">
        <v>1928</v>
      </c>
      <c r="F1049" s="56">
        <v>649752971</v>
      </c>
      <c r="G1049" s="57"/>
      <c r="H1049" s="57">
        <v>1</v>
      </c>
      <c r="I1049" s="50" t="s">
        <v>59</v>
      </c>
      <c r="J1049" s="58" t="s">
        <v>1905</v>
      </c>
    </row>
    <row r="1050" spans="1:10" x14ac:dyDescent="0.3">
      <c r="A1050" s="52"/>
      <c r="B1050" s="53"/>
      <c r="C1050" s="54"/>
      <c r="D1050" s="54"/>
      <c r="E1050" s="55"/>
      <c r="F1050" s="56"/>
      <c r="G1050" s="57"/>
      <c r="H1050" s="57"/>
      <c r="I1050" s="55"/>
      <c r="J1050" s="58"/>
    </row>
    <row r="1051" spans="1:10" ht="69" x14ac:dyDescent="0.3">
      <c r="A1051" s="52" t="s">
        <v>1831</v>
      </c>
      <c r="B1051" s="53" t="s">
        <v>271</v>
      </c>
      <c r="C1051" s="54" t="s">
        <v>1929</v>
      </c>
      <c r="D1051" s="54" t="s">
        <v>1930</v>
      </c>
      <c r="E1051" s="55" t="s">
        <v>1931</v>
      </c>
      <c r="F1051" s="56" t="s">
        <v>201</v>
      </c>
      <c r="G1051" s="57"/>
      <c r="H1051" s="57">
        <v>1</v>
      </c>
      <c r="I1051" s="50" t="s">
        <v>59</v>
      </c>
      <c r="J1051" s="58" t="s">
        <v>1905</v>
      </c>
    </row>
    <row r="1052" spans="1:10" x14ac:dyDescent="0.3">
      <c r="A1052" s="52"/>
      <c r="B1052" s="53"/>
      <c r="C1052" s="54"/>
      <c r="D1052" s="54"/>
      <c r="E1052" s="55"/>
      <c r="F1052" s="56"/>
      <c r="G1052" s="57"/>
      <c r="H1052" s="57"/>
      <c r="I1052" s="55"/>
      <c r="J1052" s="58"/>
    </row>
    <row r="1053" spans="1:10" ht="69" x14ac:dyDescent="0.3">
      <c r="A1053" s="52" t="s">
        <v>1832</v>
      </c>
      <c r="B1053" s="53" t="s">
        <v>271</v>
      </c>
      <c r="C1053" s="54" t="s">
        <v>1932</v>
      </c>
      <c r="D1053" s="54" t="s">
        <v>1933</v>
      </c>
      <c r="E1053" s="55" t="s">
        <v>1934</v>
      </c>
      <c r="F1053" s="56">
        <v>917856422</v>
      </c>
      <c r="G1053" s="57"/>
      <c r="H1053" s="57">
        <v>1</v>
      </c>
      <c r="I1053" s="50" t="s">
        <v>59</v>
      </c>
      <c r="J1053" s="58" t="s">
        <v>1905</v>
      </c>
    </row>
    <row r="1054" spans="1:10" x14ac:dyDescent="0.3">
      <c r="A1054" s="52"/>
      <c r="B1054" s="53"/>
      <c r="C1054" s="54"/>
      <c r="D1054" s="54"/>
      <c r="E1054" s="55"/>
      <c r="F1054" s="56"/>
      <c r="G1054" s="57"/>
      <c r="H1054" s="57"/>
      <c r="I1054" s="55"/>
      <c r="J1054" s="58"/>
    </row>
    <row r="1055" spans="1:10" ht="69" x14ac:dyDescent="0.3">
      <c r="A1055" s="52" t="s">
        <v>1833</v>
      </c>
      <c r="B1055" s="53" t="s">
        <v>94</v>
      </c>
      <c r="C1055" s="54" t="s">
        <v>1935</v>
      </c>
      <c r="D1055" s="54" t="s">
        <v>1936</v>
      </c>
      <c r="E1055" s="55" t="s">
        <v>1937</v>
      </c>
      <c r="F1055" s="56">
        <v>860475282</v>
      </c>
      <c r="G1055" s="57"/>
      <c r="H1055" s="57">
        <v>1</v>
      </c>
      <c r="I1055" s="50" t="s">
        <v>59</v>
      </c>
      <c r="J1055" s="58" t="s">
        <v>1905</v>
      </c>
    </row>
    <row r="1056" spans="1:10" x14ac:dyDescent="0.3">
      <c r="A1056" s="52"/>
      <c r="B1056" s="53"/>
      <c r="C1056" s="54"/>
      <c r="D1056" s="54"/>
      <c r="E1056" s="55"/>
      <c r="F1056" s="56"/>
      <c r="G1056" s="57"/>
      <c r="H1056" s="57"/>
      <c r="I1056" s="55"/>
      <c r="J1056" s="58"/>
    </row>
    <row r="1057" spans="1:10" ht="69" x14ac:dyDescent="0.3">
      <c r="A1057" s="52" t="s">
        <v>1834</v>
      </c>
      <c r="B1057" s="53" t="s">
        <v>93</v>
      </c>
      <c r="C1057" s="54" t="s">
        <v>1938</v>
      </c>
      <c r="D1057" s="54" t="s">
        <v>1933</v>
      </c>
      <c r="E1057" s="55" t="s">
        <v>1939</v>
      </c>
      <c r="F1057" s="56">
        <v>811783694</v>
      </c>
      <c r="G1057" s="57"/>
      <c r="H1057" s="57">
        <v>1</v>
      </c>
      <c r="I1057" s="50" t="s">
        <v>59</v>
      </c>
      <c r="J1057" s="58" t="s">
        <v>1905</v>
      </c>
    </row>
    <row r="1058" spans="1:10" x14ac:dyDescent="0.3">
      <c r="A1058" s="52"/>
      <c r="B1058" s="53"/>
      <c r="C1058" s="54"/>
      <c r="D1058" s="54"/>
      <c r="E1058" s="55"/>
      <c r="F1058" s="56"/>
      <c r="G1058" s="57"/>
      <c r="H1058" s="57"/>
      <c r="I1058" s="55"/>
      <c r="J1058" s="58"/>
    </row>
    <row r="1059" spans="1:10" ht="69" x14ac:dyDescent="0.3">
      <c r="A1059" s="52" t="s">
        <v>1835</v>
      </c>
      <c r="B1059" s="53" t="s">
        <v>93</v>
      </c>
      <c r="C1059" s="54" t="s">
        <v>1940</v>
      </c>
      <c r="D1059" s="54" t="s">
        <v>1941</v>
      </c>
      <c r="E1059" s="55" t="s">
        <v>1942</v>
      </c>
      <c r="F1059" s="56">
        <v>937467751</v>
      </c>
      <c r="G1059" s="57"/>
      <c r="H1059" s="57">
        <v>1</v>
      </c>
      <c r="I1059" s="50" t="s">
        <v>59</v>
      </c>
      <c r="J1059" s="58" t="s">
        <v>1905</v>
      </c>
    </row>
    <row r="1060" spans="1:10" x14ac:dyDescent="0.3">
      <c r="A1060" s="52"/>
      <c r="B1060" s="53"/>
      <c r="C1060" s="54"/>
      <c r="D1060" s="54"/>
      <c r="E1060" s="55"/>
      <c r="F1060" s="56"/>
      <c r="G1060" s="57"/>
      <c r="H1060" s="57"/>
      <c r="I1060" s="55"/>
      <c r="J1060" s="58"/>
    </row>
    <row r="1061" spans="1:10" ht="69" x14ac:dyDescent="0.3">
      <c r="A1061" s="52" t="s">
        <v>1836</v>
      </c>
      <c r="B1061" s="53" t="s">
        <v>93</v>
      </c>
      <c r="C1061" s="54" t="s">
        <v>1943</v>
      </c>
      <c r="D1061" s="54" t="s">
        <v>1933</v>
      </c>
      <c r="E1061" s="55" t="s">
        <v>1944</v>
      </c>
      <c r="F1061" s="56">
        <v>811940285</v>
      </c>
      <c r="G1061" s="57"/>
      <c r="H1061" s="57">
        <v>1</v>
      </c>
      <c r="I1061" s="50" t="s">
        <v>59</v>
      </c>
      <c r="J1061" s="58" t="s">
        <v>1905</v>
      </c>
    </row>
    <row r="1062" spans="1:10" x14ac:dyDescent="0.3">
      <c r="A1062" s="52"/>
      <c r="B1062" s="53"/>
      <c r="C1062" s="54"/>
      <c r="D1062" s="54"/>
      <c r="E1062" s="55"/>
      <c r="F1062" s="56"/>
      <c r="G1062" s="57"/>
      <c r="H1062" s="57"/>
      <c r="I1062" s="55"/>
      <c r="J1062" s="58"/>
    </row>
    <row r="1063" spans="1:10" ht="69" x14ac:dyDescent="0.3">
      <c r="A1063" s="52" t="s">
        <v>1837</v>
      </c>
      <c r="B1063" s="53" t="s">
        <v>93</v>
      </c>
      <c r="C1063" s="54" t="s">
        <v>1945</v>
      </c>
      <c r="D1063" s="54" t="s">
        <v>1946</v>
      </c>
      <c r="E1063" s="55" t="s">
        <v>1947</v>
      </c>
      <c r="F1063" s="56">
        <v>811902975</v>
      </c>
      <c r="G1063" s="57"/>
      <c r="H1063" s="57">
        <v>1</v>
      </c>
      <c r="I1063" s="50" t="s">
        <v>59</v>
      </c>
      <c r="J1063" s="58" t="s">
        <v>1905</v>
      </c>
    </row>
    <row r="1064" spans="1:10" x14ac:dyDescent="0.3">
      <c r="A1064" s="52"/>
      <c r="B1064" s="53"/>
      <c r="C1064" s="54"/>
      <c r="D1064" s="54"/>
      <c r="E1064" s="55"/>
      <c r="F1064" s="56"/>
      <c r="G1064" s="57"/>
      <c r="H1064" s="57"/>
      <c r="I1064" s="55"/>
      <c r="J1064" s="58"/>
    </row>
    <row r="1065" spans="1:10" ht="69" x14ac:dyDescent="0.3">
      <c r="A1065" s="52" t="s">
        <v>1838</v>
      </c>
      <c r="B1065" s="53" t="s">
        <v>58</v>
      </c>
      <c r="C1065" s="54" t="s">
        <v>1948</v>
      </c>
      <c r="D1065" s="54" t="s">
        <v>1933</v>
      </c>
      <c r="E1065" s="55" t="s">
        <v>1949</v>
      </c>
      <c r="F1065" s="56">
        <v>899187311</v>
      </c>
      <c r="G1065" s="57"/>
      <c r="H1065" s="57">
        <v>1</v>
      </c>
      <c r="I1065" s="50" t="s">
        <v>59</v>
      </c>
      <c r="J1065" s="58" t="s">
        <v>1905</v>
      </c>
    </row>
    <row r="1066" spans="1:10" x14ac:dyDescent="0.3">
      <c r="A1066" s="52"/>
      <c r="B1066" s="53"/>
      <c r="C1066" s="54"/>
      <c r="D1066" s="54"/>
      <c r="E1066" s="55"/>
      <c r="F1066" s="56"/>
      <c r="G1066" s="57"/>
      <c r="H1066" s="57"/>
      <c r="I1066" s="55"/>
      <c r="J1066" s="58"/>
    </row>
    <row r="1067" spans="1:10" ht="69" x14ac:dyDescent="0.3">
      <c r="A1067" s="52" t="s">
        <v>1839</v>
      </c>
      <c r="B1067" s="53" t="s">
        <v>94</v>
      </c>
      <c r="C1067" s="54" t="s">
        <v>1950</v>
      </c>
      <c r="D1067" s="54" t="s">
        <v>1941</v>
      </c>
      <c r="E1067" s="55" t="s">
        <v>1951</v>
      </c>
      <c r="F1067" s="56">
        <v>623352067</v>
      </c>
      <c r="G1067" s="57"/>
      <c r="H1067" s="57">
        <v>1</v>
      </c>
      <c r="I1067" s="50" t="s">
        <v>59</v>
      </c>
      <c r="J1067" s="58" t="s">
        <v>1905</v>
      </c>
    </row>
    <row r="1068" spans="1:10" x14ac:dyDescent="0.3">
      <c r="A1068" s="52"/>
      <c r="B1068" s="53"/>
      <c r="C1068" s="54"/>
      <c r="D1068" s="54"/>
      <c r="E1068" s="55"/>
      <c r="F1068" s="56"/>
      <c r="G1068" s="57"/>
      <c r="H1068" s="57"/>
      <c r="I1068" s="55"/>
      <c r="J1068" s="58"/>
    </row>
    <row r="1069" spans="1:10" ht="69" x14ac:dyDescent="0.3">
      <c r="A1069" s="52" t="s">
        <v>1840</v>
      </c>
      <c r="B1069" s="53" t="s">
        <v>94</v>
      </c>
      <c r="C1069" s="54" t="s">
        <v>1952</v>
      </c>
      <c r="D1069" s="54" t="s">
        <v>1953</v>
      </c>
      <c r="E1069" s="55" t="s">
        <v>1954</v>
      </c>
      <c r="F1069" s="56" t="s">
        <v>201</v>
      </c>
      <c r="G1069" s="57"/>
      <c r="H1069" s="57">
        <v>1</v>
      </c>
      <c r="I1069" s="50" t="s">
        <v>59</v>
      </c>
      <c r="J1069" s="58" t="s">
        <v>1905</v>
      </c>
    </row>
    <row r="1070" spans="1:10" x14ac:dyDescent="0.3">
      <c r="A1070" s="52"/>
      <c r="B1070" s="53"/>
      <c r="C1070" s="54"/>
      <c r="D1070" s="54"/>
      <c r="E1070" s="55"/>
      <c r="F1070" s="56"/>
      <c r="G1070" s="57"/>
      <c r="H1070" s="57"/>
      <c r="I1070" s="55"/>
      <c r="J1070" s="58"/>
    </row>
    <row r="1071" spans="1:10" ht="69" x14ac:dyDescent="0.3">
      <c r="A1071" s="52" t="s">
        <v>1841</v>
      </c>
      <c r="B1071" s="53" t="s">
        <v>94</v>
      </c>
      <c r="C1071" s="54" t="s">
        <v>1100</v>
      </c>
      <c r="D1071" s="54" t="s">
        <v>1903</v>
      </c>
      <c r="E1071" s="55" t="s">
        <v>1955</v>
      </c>
      <c r="F1071" s="56" t="s">
        <v>201</v>
      </c>
      <c r="G1071" s="57"/>
      <c r="H1071" s="57">
        <v>1</v>
      </c>
      <c r="I1071" s="50" t="s">
        <v>59</v>
      </c>
      <c r="J1071" s="58" t="s">
        <v>1905</v>
      </c>
    </row>
    <row r="1072" spans="1:10" x14ac:dyDescent="0.3">
      <c r="A1072" s="52"/>
      <c r="B1072" s="53"/>
      <c r="C1072" s="54"/>
      <c r="D1072" s="54"/>
      <c r="E1072" s="55"/>
      <c r="F1072" s="56"/>
      <c r="G1072" s="57"/>
      <c r="H1072" s="57"/>
      <c r="I1072" s="55"/>
      <c r="J1072" s="58"/>
    </row>
    <row r="1073" spans="1:10" ht="69" x14ac:dyDescent="0.3">
      <c r="A1073" s="52" t="s">
        <v>1842</v>
      </c>
      <c r="B1073" s="53" t="s">
        <v>58</v>
      </c>
      <c r="C1073" s="54" t="s">
        <v>1957</v>
      </c>
      <c r="D1073" s="54" t="s">
        <v>1941</v>
      </c>
      <c r="E1073" s="55" t="s">
        <v>1956</v>
      </c>
      <c r="F1073" s="56">
        <v>656700425</v>
      </c>
      <c r="G1073" s="57"/>
      <c r="H1073" s="57">
        <v>1</v>
      </c>
      <c r="I1073" s="50" t="s">
        <v>59</v>
      </c>
      <c r="J1073" s="58" t="s">
        <v>1905</v>
      </c>
    </row>
    <row r="1074" spans="1:10" x14ac:dyDescent="0.3">
      <c r="A1074" s="52"/>
      <c r="B1074" s="53"/>
      <c r="C1074" s="54"/>
      <c r="D1074" s="54"/>
      <c r="E1074" s="55"/>
      <c r="F1074" s="56"/>
      <c r="G1074" s="57"/>
      <c r="H1074" s="57"/>
      <c r="I1074" s="55"/>
      <c r="J1074" s="58"/>
    </row>
    <row r="1075" spans="1:10" ht="69" x14ac:dyDescent="0.3">
      <c r="A1075" s="52" t="s">
        <v>1843</v>
      </c>
      <c r="B1075" s="53" t="s">
        <v>94</v>
      </c>
      <c r="C1075" s="54" t="s">
        <v>1958</v>
      </c>
      <c r="D1075" s="54" t="s">
        <v>1545</v>
      </c>
      <c r="E1075" s="55" t="s">
        <v>1959</v>
      </c>
      <c r="F1075" s="56" t="s">
        <v>201</v>
      </c>
      <c r="G1075" s="57"/>
      <c r="H1075" s="57">
        <v>1</v>
      </c>
      <c r="I1075" s="50" t="s">
        <v>59</v>
      </c>
      <c r="J1075" s="58" t="s">
        <v>1905</v>
      </c>
    </row>
    <row r="1076" spans="1:10" x14ac:dyDescent="0.3">
      <c r="A1076" s="52"/>
      <c r="B1076" s="53"/>
      <c r="C1076" s="54"/>
      <c r="D1076" s="54"/>
      <c r="E1076" s="55"/>
      <c r="F1076" s="56"/>
      <c r="G1076" s="57"/>
      <c r="H1076" s="57"/>
      <c r="I1076" s="55"/>
      <c r="J1076" s="58"/>
    </row>
    <row r="1077" spans="1:10" ht="69" x14ac:dyDescent="0.3">
      <c r="A1077" s="52" t="s">
        <v>1844</v>
      </c>
      <c r="B1077" s="53" t="s">
        <v>58</v>
      </c>
      <c r="C1077" s="54" t="s">
        <v>1960</v>
      </c>
      <c r="D1077" s="54" t="s">
        <v>1961</v>
      </c>
      <c r="E1077" s="55" t="s">
        <v>1962</v>
      </c>
      <c r="F1077" s="56">
        <v>830569820</v>
      </c>
      <c r="G1077" s="57"/>
      <c r="H1077" s="57">
        <v>1</v>
      </c>
      <c r="I1077" s="50" t="s">
        <v>59</v>
      </c>
      <c r="J1077" s="58" t="s">
        <v>1905</v>
      </c>
    </row>
    <row r="1078" spans="1:10" x14ac:dyDescent="0.3">
      <c r="A1078" s="52"/>
      <c r="B1078" s="53"/>
      <c r="C1078" s="54"/>
      <c r="D1078" s="54"/>
      <c r="E1078" s="55"/>
      <c r="F1078" s="56"/>
      <c r="G1078" s="57"/>
      <c r="H1078" s="57"/>
      <c r="I1078" s="55"/>
      <c r="J1078" s="58"/>
    </row>
    <row r="1079" spans="1:10" ht="69" x14ac:dyDescent="0.3">
      <c r="A1079" s="52" t="s">
        <v>1845</v>
      </c>
      <c r="B1079" s="58" t="s">
        <v>58</v>
      </c>
      <c r="C1079" s="58" t="s">
        <v>1963</v>
      </c>
      <c r="D1079" s="58" t="s">
        <v>1964</v>
      </c>
      <c r="E1079" s="58" t="s">
        <v>1965</v>
      </c>
      <c r="F1079" s="134" t="s">
        <v>201</v>
      </c>
      <c r="G1079" s="57"/>
      <c r="H1079" s="57">
        <v>1</v>
      </c>
      <c r="I1079" s="50" t="s">
        <v>59</v>
      </c>
      <c r="J1079" s="58" t="s">
        <v>1905</v>
      </c>
    </row>
    <row r="1080" spans="1:10" x14ac:dyDescent="0.3">
      <c r="A1080" s="52"/>
      <c r="B1080" s="53"/>
      <c r="C1080" s="54"/>
      <c r="D1080" s="54"/>
      <c r="E1080" s="55"/>
      <c r="F1080" s="56"/>
      <c r="G1080" s="57"/>
      <c r="H1080" s="57"/>
      <c r="I1080" s="55"/>
      <c r="J1080" s="58"/>
    </row>
    <row r="1081" spans="1:10" ht="24" customHeight="1" x14ac:dyDescent="0.3">
      <c r="A1081" s="52"/>
      <c r="B1081" s="64" t="s">
        <v>205</v>
      </c>
      <c r="C1081" s="65"/>
      <c r="D1081" s="65"/>
      <c r="E1081" s="65"/>
      <c r="F1081" s="66"/>
      <c r="G1081" s="111">
        <f>SUM(G5:G1080)</f>
        <v>258</v>
      </c>
      <c r="H1081" s="111">
        <f>SUM(H5:H1080)</f>
        <v>280</v>
      </c>
      <c r="I1081" s="151"/>
      <c r="J1081" s="152"/>
    </row>
    <row r="1082" spans="1:10" ht="24" customHeight="1" x14ac:dyDescent="0.3"/>
    <row r="1083" spans="1:10" ht="107.25" customHeight="1" x14ac:dyDescent="0.3">
      <c r="B1083" s="41"/>
      <c r="C1083" s="41"/>
      <c r="D1083" s="41"/>
      <c r="E1083" s="41"/>
      <c r="F1083" s="41"/>
    </row>
    <row r="1084" spans="1:10" ht="24" customHeight="1" x14ac:dyDescent="0.3">
      <c r="A1084" s="41"/>
      <c r="B1084" s="41"/>
      <c r="C1084" s="41"/>
      <c r="D1084" s="41"/>
      <c r="E1084" s="41"/>
      <c r="F1084" s="41"/>
    </row>
    <row r="1085" spans="1:10" ht="99.75" customHeight="1" x14ac:dyDescent="0.3">
      <c r="A1085" s="41"/>
      <c r="B1085" s="41"/>
      <c r="C1085" s="41"/>
      <c r="D1085" s="41"/>
      <c r="E1085" s="41"/>
      <c r="F1085" s="41"/>
    </row>
    <row r="1086" spans="1:10" ht="24" customHeight="1" x14ac:dyDescent="0.3">
      <c r="A1086" s="41"/>
      <c r="B1086" s="41"/>
      <c r="C1086" s="41"/>
      <c r="D1086" s="41"/>
      <c r="E1086" s="41"/>
      <c r="F1086" s="41"/>
    </row>
    <row r="1087" spans="1:10" ht="94.5" customHeight="1" x14ac:dyDescent="0.3">
      <c r="A1087" s="41"/>
      <c r="B1087" s="41"/>
      <c r="C1087" s="41"/>
      <c r="D1087" s="41"/>
      <c r="E1087" s="41"/>
      <c r="F1087" s="41"/>
    </row>
    <row r="1088" spans="1:10" ht="24" customHeight="1" x14ac:dyDescent="0.3">
      <c r="A1088" s="41"/>
      <c r="B1088" s="41"/>
      <c r="C1088" s="41"/>
      <c r="D1088" s="41"/>
      <c r="E1088" s="41"/>
      <c r="F1088" s="41"/>
    </row>
    <row r="1089" spans="1:6" ht="97.5" customHeight="1" x14ac:dyDescent="0.3">
      <c r="A1089" s="41"/>
      <c r="B1089" s="41"/>
      <c r="C1089" s="41"/>
      <c r="D1089" s="41"/>
      <c r="E1089" s="41"/>
      <c r="F1089" s="41"/>
    </row>
    <row r="1090" spans="1:6" ht="24" customHeight="1" x14ac:dyDescent="0.3">
      <c r="A1090" s="41"/>
      <c r="B1090" s="41"/>
      <c r="C1090" s="41"/>
      <c r="D1090" s="41"/>
      <c r="E1090" s="41"/>
      <c r="F1090" s="41"/>
    </row>
    <row r="1091" spans="1:6" ht="105" customHeight="1" x14ac:dyDescent="0.3">
      <c r="A1091" s="41"/>
      <c r="B1091" s="41"/>
      <c r="C1091" s="41"/>
      <c r="D1091" s="41"/>
      <c r="E1091" s="41"/>
      <c r="F1091" s="41"/>
    </row>
    <row r="1092" spans="1:6" ht="24" customHeight="1" x14ac:dyDescent="0.3">
      <c r="A1092" s="41"/>
      <c r="B1092" s="41"/>
      <c r="C1092" s="41"/>
      <c r="D1092" s="41"/>
      <c r="E1092" s="41"/>
      <c r="F1092" s="41"/>
    </row>
    <row r="1093" spans="1:6" ht="100.5" customHeight="1" x14ac:dyDescent="0.3">
      <c r="A1093" s="41"/>
      <c r="B1093" s="41"/>
      <c r="C1093" s="41"/>
      <c r="D1093" s="41"/>
      <c r="E1093" s="41"/>
      <c r="F1093" s="41"/>
    </row>
    <row r="1094" spans="1:6" ht="24" customHeight="1" x14ac:dyDescent="0.3">
      <c r="A1094" s="41"/>
      <c r="B1094" s="41"/>
      <c r="C1094" s="41"/>
      <c r="D1094" s="41"/>
      <c r="E1094" s="41"/>
      <c r="F1094" s="41"/>
    </row>
    <row r="1095" spans="1:6" ht="102" customHeight="1" x14ac:dyDescent="0.3">
      <c r="A1095" s="41"/>
      <c r="B1095" s="41"/>
      <c r="C1095" s="41"/>
      <c r="D1095" s="41"/>
      <c r="E1095" s="41"/>
      <c r="F1095" s="41"/>
    </row>
    <row r="1096" spans="1:6" ht="24" customHeight="1" x14ac:dyDescent="0.3">
      <c r="A1096" s="41"/>
      <c r="B1096" s="41"/>
      <c r="C1096" s="41"/>
      <c r="D1096" s="41"/>
      <c r="E1096" s="41"/>
      <c r="F1096" s="41"/>
    </row>
    <row r="1097" spans="1:6" ht="100.5" customHeight="1" x14ac:dyDescent="0.3">
      <c r="A1097" s="41"/>
      <c r="B1097" s="41"/>
      <c r="C1097" s="41"/>
      <c r="D1097" s="41"/>
      <c r="E1097" s="41"/>
      <c r="F1097" s="41"/>
    </row>
    <row r="1098" spans="1:6" ht="24" customHeight="1" x14ac:dyDescent="0.3">
      <c r="A1098" s="41"/>
      <c r="B1098" s="41"/>
      <c r="C1098" s="41"/>
      <c r="D1098" s="41"/>
      <c r="E1098" s="41"/>
      <c r="F1098" s="41"/>
    </row>
    <row r="1099" spans="1:6" ht="105.75" customHeight="1" x14ac:dyDescent="0.3">
      <c r="A1099" s="41"/>
      <c r="B1099" s="41"/>
      <c r="C1099" s="41"/>
      <c r="D1099" s="41"/>
      <c r="E1099" s="41"/>
      <c r="F1099" s="41"/>
    </row>
    <row r="1100" spans="1:6" ht="24" customHeight="1" x14ac:dyDescent="0.3">
      <c r="A1100" s="41"/>
      <c r="B1100" s="41"/>
      <c r="C1100" s="41"/>
      <c r="D1100" s="41"/>
      <c r="E1100" s="41"/>
      <c r="F1100" s="41"/>
    </row>
    <row r="1101" spans="1:6" ht="103.5" customHeight="1" x14ac:dyDescent="0.3">
      <c r="A1101" s="41"/>
      <c r="B1101" s="41"/>
      <c r="C1101" s="41"/>
      <c r="D1101" s="41"/>
      <c r="E1101" s="41"/>
      <c r="F1101" s="41"/>
    </row>
    <row r="1102" spans="1:6" ht="24.75" customHeight="1" x14ac:dyDescent="0.3">
      <c r="A1102" s="41"/>
      <c r="B1102" s="41"/>
      <c r="C1102" s="41"/>
      <c r="D1102" s="41"/>
      <c r="E1102" s="41"/>
      <c r="F1102" s="41"/>
    </row>
    <row r="1103" spans="1:6" ht="105" customHeight="1" x14ac:dyDescent="0.3">
      <c r="A1103" s="41"/>
      <c r="B1103" s="41"/>
      <c r="C1103" s="41"/>
      <c r="D1103" s="41"/>
      <c r="E1103" s="41"/>
      <c r="F1103" s="41"/>
    </row>
    <row r="1104" spans="1:6" ht="24" customHeight="1" x14ac:dyDescent="0.3">
      <c r="A1104" s="41"/>
      <c r="B1104" s="41"/>
      <c r="C1104" s="41"/>
      <c r="D1104" s="41"/>
      <c r="E1104" s="41"/>
      <c r="F1104" s="41"/>
    </row>
    <row r="1105" spans="1:6" ht="101.25" customHeight="1" x14ac:dyDescent="0.3">
      <c r="A1105" s="41"/>
      <c r="B1105" s="41"/>
      <c r="C1105" s="41"/>
      <c r="D1105" s="41"/>
      <c r="E1105" s="41"/>
      <c r="F1105" s="41"/>
    </row>
    <row r="1106" spans="1:6" ht="24" customHeight="1" x14ac:dyDescent="0.3">
      <c r="A1106" s="41"/>
      <c r="B1106" s="41"/>
      <c r="C1106" s="41"/>
      <c r="D1106" s="41"/>
      <c r="E1106" s="41"/>
      <c r="F1106" s="41"/>
    </row>
    <row r="1107" spans="1:6" ht="104.25" customHeight="1" x14ac:dyDescent="0.3">
      <c r="A1107" s="41"/>
      <c r="B1107" s="41"/>
      <c r="C1107" s="41"/>
      <c r="D1107" s="41"/>
      <c r="E1107" s="41"/>
      <c r="F1107" s="41"/>
    </row>
    <row r="1108" spans="1:6" ht="24" customHeight="1" x14ac:dyDescent="0.3">
      <c r="A1108" s="41"/>
      <c r="B1108" s="41"/>
      <c r="C1108" s="41"/>
      <c r="D1108" s="41"/>
      <c r="E1108" s="41"/>
      <c r="F1108" s="41"/>
    </row>
    <row r="1109" spans="1:6" ht="96" customHeight="1" x14ac:dyDescent="0.3">
      <c r="A1109" s="41"/>
      <c r="B1109" s="41"/>
      <c r="C1109" s="41"/>
      <c r="D1109" s="41"/>
      <c r="E1109" s="41"/>
      <c r="F1109" s="41"/>
    </row>
    <row r="1110" spans="1:6" ht="24" customHeight="1" x14ac:dyDescent="0.3">
      <c r="A1110" s="41"/>
      <c r="B1110" s="41"/>
      <c r="C1110" s="41"/>
      <c r="D1110" s="41"/>
      <c r="E1110" s="41"/>
      <c r="F1110" s="41"/>
    </row>
    <row r="1111" spans="1:6" ht="81" customHeight="1" x14ac:dyDescent="0.3">
      <c r="A1111" s="41"/>
      <c r="B1111" s="41"/>
      <c r="C1111" s="41"/>
      <c r="D1111" s="41"/>
      <c r="E1111" s="41"/>
      <c r="F1111" s="41"/>
    </row>
    <row r="1112" spans="1:6" ht="24" customHeight="1" x14ac:dyDescent="0.3">
      <c r="A1112" s="41"/>
      <c r="B1112" s="41"/>
      <c r="C1112" s="41"/>
      <c r="D1112" s="41"/>
      <c r="E1112" s="41"/>
      <c r="F1112" s="41"/>
    </row>
    <row r="1113" spans="1:6" ht="60" customHeight="1" x14ac:dyDescent="0.3">
      <c r="A1113" s="41"/>
      <c r="B1113" s="41"/>
      <c r="C1113" s="41"/>
      <c r="D1113" s="41"/>
      <c r="E1113" s="41"/>
      <c r="F1113" s="41"/>
    </row>
    <row r="1114" spans="1:6" ht="24" customHeight="1" x14ac:dyDescent="0.3">
      <c r="A1114" s="41"/>
      <c r="B1114" s="41"/>
      <c r="C1114" s="41"/>
      <c r="D1114" s="41"/>
      <c r="E1114" s="41"/>
      <c r="F1114" s="41"/>
    </row>
    <row r="1115" spans="1:6" ht="60" customHeight="1" x14ac:dyDescent="0.3">
      <c r="A1115" s="41"/>
      <c r="B1115" s="41"/>
      <c r="C1115" s="41"/>
      <c r="D1115" s="41"/>
      <c r="E1115" s="41"/>
      <c r="F1115" s="41"/>
    </row>
    <row r="1116" spans="1:6" ht="24" customHeight="1" x14ac:dyDescent="0.3">
      <c r="A1116" s="41"/>
      <c r="B1116" s="41"/>
      <c r="C1116" s="41"/>
      <c r="D1116" s="41"/>
      <c r="E1116" s="41"/>
      <c r="F1116" s="41"/>
    </row>
    <row r="1117" spans="1:6" ht="60" customHeight="1" x14ac:dyDescent="0.3">
      <c r="A1117" s="41"/>
      <c r="B1117" s="41"/>
      <c r="C1117" s="41"/>
      <c r="D1117" s="41"/>
      <c r="E1117" s="41"/>
      <c r="F1117" s="41"/>
    </row>
    <row r="1118" spans="1:6" ht="24" customHeight="1" x14ac:dyDescent="0.3">
      <c r="A1118" s="41"/>
      <c r="B1118" s="41"/>
      <c r="C1118" s="41"/>
      <c r="D1118" s="41"/>
      <c r="E1118" s="41"/>
      <c r="F1118" s="41"/>
    </row>
    <row r="1119" spans="1:6" ht="96" customHeight="1" x14ac:dyDescent="0.3">
      <c r="A1119" s="41"/>
      <c r="B1119" s="41"/>
      <c r="C1119" s="41"/>
      <c r="D1119" s="41"/>
      <c r="E1119" s="41"/>
      <c r="F1119" s="41"/>
    </row>
    <row r="1120" spans="1:6" ht="24.75" customHeight="1" x14ac:dyDescent="0.3">
      <c r="A1120" s="41"/>
      <c r="B1120" s="41"/>
      <c r="C1120" s="41"/>
      <c r="D1120" s="41"/>
      <c r="E1120" s="41"/>
      <c r="F1120" s="41"/>
    </row>
    <row r="1121" spans="1:6" ht="105.75" customHeight="1" x14ac:dyDescent="0.3">
      <c r="A1121" s="41"/>
      <c r="B1121" s="41"/>
      <c r="C1121" s="41"/>
      <c r="D1121" s="41"/>
      <c r="E1121" s="41"/>
      <c r="F1121" s="41"/>
    </row>
    <row r="1122" spans="1:6" ht="24.75" customHeight="1" x14ac:dyDescent="0.3">
      <c r="A1122" s="41"/>
      <c r="B1122" s="41"/>
      <c r="C1122" s="41"/>
      <c r="D1122" s="41"/>
      <c r="E1122" s="41"/>
      <c r="F1122" s="41"/>
    </row>
    <row r="1123" spans="1:6" ht="117" customHeight="1" x14ac:dyDescent="0.3">
      <c r="A1123" s="41"/>
      <c r="B1123" s="41"/>
      <c r="C1123" s="41"/>
      <c r="D1123" s="41"/>
      <c r="E1123" s="41"/>
      <c r="F1123" s="41"/>
    </row>
    <row r="1124" spans="1:6" ht="24" customHeight="1" x14ac:dyDescent="0.3">
      <c r="A1124" s="41"/>
      <c r="B1124" s="41"/>
      <c r="C1124" s="41"/>
      <c r="D1124" s="41"/>
      <c r="E1124" s="41"/>
      <c r="F1124" s="41"/>
    </row>
    <row r="1125" spans="1:6" ht="113.25" customHeight="1" x14ac:dyDescent="0.3">
      <c r="A1125" s="41"/>
      <c r="B1125" s="41"/>
      <c r="C1125" s="41"/>
      <c r="D1125" s="41"/>
      <c r="E1125" s="41"/>
      <c r="F1125" s="41"/>
    </row>
    <row r="1126" spans="1:6" ht="24" customHeight="1" x14ac:dyDescent="0.3">
      <c r="A1126" s="41"/>
      <c r="B1126" s="41"/>
      <c r="C1126" s="41"/>
      <c r="D1126" s="41"/>
      <c r="E1126" s="41"/>
      <c r="F1126" s="41"/>
    </row>
    <row r="1127" spans="1:6" ht="111" customHeight="1" x14ac:dyDescent="0.3">
      <c r="A1127" s="41"/>
      <c r="B1127" s="41"/>
      <c r="C1127" s="41"/>
      <c r="D1127" s="41"/>
      <c r="E1127" s="41"/>
      <c r="F1127" s="41"/>
    </row>
    <row r="1128" spans="1:6" ht="24" customHeight="1" x14ac:dyDescent="0.3">
      <c r="A1128" s="41"/>
      <c r="B1128" s="41"/>
      <c r="C1128" s="41"/>
      <c r="D1128" s="41"/>
      <c r="E1128" s="41"/>
      <c r="F1128" s="41"/>
    </row>
    <row r="1129" spans="1:6" ht="87.75" customHeight="1" x14ac:dyDescent="0.3">
      <c r="A1129" s="41"/>
      <c r="B1129" s="41"/>
      <c r="C1129" s="41"/>
      <c r="D1129" s="41"/>
      <c r="E1129" s="41"/>
      <c r="F1129" s="41"/>
    </row>
    <row r="1130" spans="1:6" ht="24.75" customHeight="1" x14ac:dyDescent="0.3">
      <c r="A1130" s="41"/>
      <c r="B1130" s="41"/>
      <c r="C1130" s="41"/>
      <c r="D1130" s="41"/>
      <c r="E1130" s="41"/>
      <c r="F1130" s="41"/>
    </row>
    <row r="1131" spans="1:6" ht="115.5" customHeight="1" x14ac:dyDescent="0.3">
      <c r="A1131" s="41"/>
      <c r="B1131" s="41"/>
      <c r="C1131" s="41"/>
      <c r="D1131" s="41"/>
      <c r="E1131" s="41"/>
      <c r="F1131" s="41"/>
    </row>
    <row r="1132" spans="1:6" ht="23.25" customHeight="1" x14ac:dyDescent="0.3">
      <c r="A1132" s="41"/>
      <c r="B1132" s="41"/>
      <c r="C1132" s="41"/>
      <c r="D1132" s="41"/>
      <c r="E1132" s="41"/>
      <c r="F1132" s="41"/>
    </row>
    <row r="1133" spans="1:6" ht="114.75" customHeight="1" x14ac:dyDescent="0.3">
      <c r="A1133" s="41"/>
      <c r="B1133" s="41"/>
      <c r="C1133" s="41"/>
      <c r="D1133" s="41"/>
      <c r="E1133" s="41"/>
      <c r="F1133" s="41"/>
    </row>
    <row r="1134" spans="1:6" ht="24" customHeight="1" x14ac:dyDescent="0.3">
      <c r="A1134" s="41"/>
      <c r="B1134" s="41"/>
      <c r="C1134" s="41"/>
      <c r="D1134" s="41"/>
      <c r="E1134" s="41"/>
      <c r="F1134" s="41"/>
    </row>
    <row r="1135" spans="1:6" ht="117.75" customHeight="1" x14ac:dyDescent="0.3">
      <c r="A1135" s="41"/>
      <c r="B1135" s="41"/>
      <c r="C1135" s="41"/>
      <c r="D1135" s="41"/>
      <c r="E1135" s="41"/>
      <c r="F1135" s="41"/>
    </row>
    <row r="1136" spans="1:6" ht="24" customHeight="1" x14ac:dyDescent="0.3">
      <c r="A1136" s="41"/>
      <c r="B1136" s="41"/>
      <c r="C1136" s="41"/>
      <c r="D1136" s="41"/>
      <c r="E1136" s="41"/>
      <c r="F1136" s="41"/>
    </row>
    <row r="1137" spans="1:6" ht="114.75" customHeight="1" x14ac:dyDescent="0.3">
      <c r="A1137" s="41"/>
      <c r="B1137" s="41"/>
      <c r="C1137" s="41"/>
      <c r="D1137" s="41"/>
      <c r="E1137" s="41"/>
      <c r="F1137" s="41"/>
    </row>
    <row r="1138" spans="1:6" ht="24" customHeight="1" x14ac:dyDescent="0.3">
      <c r="A1138" s="41"/>
      <c r="B1138" s="41"/>
      <c r="C1138" s="41"/>
      <c r="D1138" s="41"/>
      <c r="E1138" s="41"/>
      <c r="F1138" s="41"/>
    </row>
    <row r="1139" spans="1:6" ht="111" customHeight="1" x14ac:dyDescent="0.3">
      <c r="A1139" s="41"/>
      <c r="B1139" s="41"/>
      <c r="C1139" s="41"/>
      <c r="D1139" s="41"/>
      <c r="E1139" s="41"/>
      <c r="F1139" s="41"/>
    </row>
    <row r="1140" spans="1:6" ht="24" customHeight="1" x14ac:dyDescent="0.3">
      <c r="A1140" s="41"/>
      <c r="B1140" s="41"/>
      <c r="C1140" s="41"/>
      <c r="D1140" s="41"/>
      <c r="E1140" s="41"/>
      <c r="F1140" s="41"/>
    </row>
    <row r="1141" spans="1:6" ht="91.5" customHeight="1" x14ac:dyDescent="0.3">
      <c r="A1141" s="41"/>
      <c r="B1141" s="41"/>
      <c r="C1141" s="41"/>
      <c r="D1141" s="41"/>
      <c r="E1141" s="41"/>
      <c r="F1141" s="41"/>
    </row>
    <row r="1142" spans="1:6" ht="24" customHeight="1" x14ac:dyDescent="0.3">
      <c r="A1142" s="41"/>
      <c r="B1142" s="41"/>
      <c r="C1142" s="41"/>
      <c r="D1142" s="41"/>
      <c r="E1142" s="41"/>
      <c r="F1142" s="41"/>
    </row>
    <row r="1143" spans="1:6" ht="99" customHeight="1" x14ac:dyDescent="0.3">
      <c r="A1143" s="41"/>
      <c r="B1143" s="41"/>
      <c r="C1143" s="41"/>
      <c r="D1143" s="41"/>
      <c r="E1143" s="41"/>
      <c r="F1143" s="41"/>
    </row>
    <row r="1144" spans="1:6" ht="24" customHeight="1" x14ac:dyDescent="0.3">
      <c r="A1144" s="41"/>
      <c r="B1144" s="41"/>
      <c r="C1144" s="41"/>
      <c r="D1144" s="41"/>
      <c r="E1144" s="41"/>
      <c r="F1144" s="41"/>
    </row>
    <row r="1145" spans="1:6" ht="87.75" customHeight="1" x14ac:dyDescent="0.3">
      <c r="A1145" s="41"/>
      <c r="B1145" s="41"/>
      <c r="C1145" s="41"/>
      <c r="D1145" s="41"/>
      <c r="E1145" s="41"/>
      <c r="F1145" s="41"/>
    </row>
    <row r="1146" spans="1:6" ht="24" customHeight="1" x14ac:dyDescent="0.3">
      <c r="A1146" s="41"/>
      <c r="B1146" s="41"/>
      <c r="C1146" s="41"/>
      <c r="D1146" s="41"/>
      <c r="E1146" s="41"/>
      <c r="F1146" s="41"/>
    </row>
    <row r="1147" spans="1:6" ht="98.25" customHeight="1" x14ac:dyDescent="0.3">
      <c r="A1147" s="41"/>
      <c r="B1147" s="41"/>
      <c r="C1147" s="41"/>
      <c r="D1147" s="41"/>
      <c r="E1147" s="41"/>
      <c r="F1147" s="41"/>
    </row>
    <row r="1148" spans="1:6" ht="24.75" customHeight="1" x14ac:dyDescent="0.3">
      <c r="A1148" s="41"/>
      <c r="B1148" s="41"/>
      <c r="C1148" s="41"/>
      <c r="D1148" s="41"/>
      <c r="E1148" s="41"/>
      <c r="F1148" s="41"/>
    </row>
    <row r="1149" spans="1:6" ht="87" customHeight="1" x14ac:dyDescent="0.3">
      <c r="A1149" s="41"/>
      <c r="B1149" s="41"/>
      <c r="C1149" s="41"/>
      <c r="D1149" s="41"/>
      <c r="E1149" s="41"/>
      <c r="F1149" s="41"/>
    </row>
    <row r="1150" spans="1:6" ht="24.75" customHeight="1" x14ac:dyDescent="0.3">
      <c r="A1150" s="41"/>
      <c r="B1150" s="41"/>
      <c r="C1150" s="41"/>
      <c r="D1150" s="41"/>
      <c r="E1150" s="41"/>
      <c r="F1150" s="41"/>
    </row>
    <row r="1151" spans="1:6" ht="91.5" customHeight="1" x14ac:dyDescent="0.3">
      <c r="A1151" s="41"/>
      <c r="B1151" s="41"/>
      <c r="C1151" s="41"/>
      <c r="D1151" s="41"/>
      <c r="E1151" s="41"/>
      <c r="F1151" s="41"/>
    </row>
    <row r="1152" spans="1:6" ht="24" customHeight="1" x14ac:dyDescent="0.3">
      <c r="A1152" s="41"/>
      <c r="B1152" s="41"/>
      <c r="C1152" s="41"/>
      <c r="D1152" s="41"/>
      <c r="E1152" s="41"/>
      <c r="F1152" s="41"/>
    </row>
    <row r="1153" spans="1:6" ht="99.75" customHeight="1" x14ac:dyDescent="0.3">
      <c r="A1153" s="41"/>
      <c r="B1153" s="41"/>
      <c r="C1153" s="41"/>
      <c r="D1153" s="41"/>
      <c r="E1153" s="41"/>
      <c r="F1153" s="41"/>
    </row>
    <row r="1154" spans="1:6" ht="24.75" customHeight="1" x14ac:dyDescent="0.3">
      <c r="A1154" s="41"/>
      <c r="B1154" s="41"/>
      <c r="C1154" s="41"/>
      <c r="D1154" s="41"/>
      <c r="E1154" s="41"/>
      <c r="F1154" s="41"/>
    </row>
    <row r="1155" spans="1:6" ht="89.25" customHeight="1" x14ac:dyDescent="0.3">
      <c r="A1155" s="41"/>
      <c r="B1155" s="41"/>
      <c r="C1155" s="41"/>
      <c r="D1155" s="41"/>
      <c r="E1155" s="41"/>
      <c r="F1155" s="41"/>
    </row>
    <row r="1156" spans="1:6" ht="24" customHeight="1" x14ac:dyDescent="0.3">
      <c r="A1156" s="41"/>
      <c r="B1156" s="41"/>
      <c r="C1156" s="41"/>
      <c r="D1156" s="41"/>
      <c r="E1156" s="41"/>
      <c r="F1156" s="41"/>
    </row>
    <row r="1157" spans="1:6" ht="102" customHeight="1" x14ac:dyDescent="0.3">
      <c r="A1157" s="41"/>
      <c r="B1157" s="41"/>
      <c r="C1157" s="41"/>
      <c r="D1157" s="41"/>
      <c r="E1157" s="41"/>
      <c r="F1157" s="41"/>
    </row>
    <row r="1158" spans="1:6" ht="24" customHeight="1" x14ac:dyDescent="0.3">
      <c r="A1158" s="41"/>
      <c r="B1158" s="41"/>
      <c r="C1158" s="41"/>
      <c r="D1158" s="41"/>
      <c r="E1158" s="41"/>
      <c r="F1158" s="41"/>
    </row>
    <row r="1159" spans="1:6" ht="103.5" customHeight="1" x14ac:dyDescent="0.3">
      <c r="A1159" s="41"/>
      <c r="B1159" s="41"/>
      <c r="C1159" s="41"/>
      <c r="D1159" s="41"/>
      <c r="E1159" s="41"/>
      <c r="F1159" s="41"/>
    </row>
    <row r="1160" spans="1:6" ht="24" customHeight="1" x14ac:dyDescent="0.3">
      <c r="A1160" s="41"/>
      <c r="B1160" s="41"/>
      <c r="C1160" s="41"/>
      <c r="D1160" s="41"/>
      <c r="E1160" s="41"/>
      <c r="F1160" s="41"/>
    </row>
    <row r="1161" spans="1:6" ht="99" customHeight="1" x14ac:dyDescent="0.3">
      <c r="A1161" s="41"/>
      <c r="B1161" s="41"/>
      <c r="C1161" s="41"/>
      <c r="D1161" s="41"/>
      <c r="E1161" s="41"/>
      <c r="F1161" s="41"/>
    </row>
    <row r="1162" spans="1:6" ht="23.25" customHeight="1" x14ac:dyDescent="0.3">
      <c r="A1162" s="41"/>
      <c r="B1162" s="41"/>
      <c r="C1162" s="41"/>
      <c r="D1162" s="41"/>
      <c r="E1162" s="41"/>
      <c r="F1162" s="41"/>
    </row>
    <row r="1163" spans="1:6" ht="107.25" customHeight="1" x14ac:dyDescent="0.3">
      <c r="A1163" s="41"/>
      <c r="B1163" s="41"/>
      <c r="C1163" s="41"/>
      <c r="D1163" s="41"/>
      <c r="E1163" s="41"/>
      <c r="F1163" s="41"/>
    </row>
    <row r="1164" spans="1:6" ht="23.25" customHeight="1" x14ac:dyDescent="0.3">
      <c r="A1164" s="41"/>
      <c r="B1164" s="41"/>
      <c r="C1164" s="41"/>
      <c r="D1164" s="41"/>
      <c r="E1164" s="41"/>
      <c r="F1164" s="41"/>
    </row>
    <row r="1165" spans="1:6" ht="94.5" customHeight="1" x14ac:dyDescent="0.3">
      <c r="A1165" s="41"/>
      <c r="B1165" s="41"/>
      <c r="C1165" s="41"/>
      <c r="D1165" s="41"/>
      <c r="E1165" s="41"/>
      <c r="F1165" s="41"/>
    </row>
    <row r="1166" spans="1:6" ht="24.75" customHeight="1" x14ac:dyDescent="0.3">
      <c r="A1166" s="41"/>
      <c r="B1166" s="41"/>
      <c r="C1166" s="41"/>
      <c r="D1166" s="41"/>
      <c r="E1166" s="41"/>
      <c r="F1166" s="41"/>
    </row>
    <row r="1167" spans="1:6" ht="99.75" customHeight="1" x14ac:dyDescent="0.3">
      <c r="A1167" s="41"/>
      <c r="B1167" s="41"/>
      <c r="C1167" s="41"/>
      <c r="D1167" s="41"/>
      <c r="E1167" s="41"/>
      <c r="F1167" s="41"/>
    </row>
    <row r="1168" spans="1:6" ht="24" customHeight="1" x14ac:dyDescent="0.3">
      <c r="A1168" s="41"/>
      <c r="B1168" s="41"/>
      <c r="C1168" s="41"/>
      <c r="D1168" s="41"/>
      <c r="E1168" s="41"/>
      <c r="F1168" s="41"/>
    </row>
    <row r="1169" spans="1:6" ht="99" customHeight="1" x14ac:dyDescent="0.3">
      <c r="A1169" s="41"/>
      <c r="B1169" s="41"/>
      <c r="C1169" s="41"/>
      <c r="D1169" s="41"/>
      <c r="E1169" s="41"/>
      <c r="F1169" s="41"/>
    </row>
    <row r="1170" spans="1:6" ht="24" customHeight="1" x14ac:dyDescent="0.3">
      <c r="A1170" s="41"/>
      <c r="B1170" s="41"/>
      <c r="C1170" s="41"/>
      <c r="D1170" s="41"/>
      <c r="E1170" s="41"/>
      <c r="F1170" s="41"/>
    </row>
    <row r="1171" spans="1:6" ht="95.25" customHeight="1" x14ac:dyDescent="0.3">
      <c r="A1171" s="41"/>
      <c r="B1171" s="41"/>
      <c r="C1171" s="41"/>
      <c r="D1171" s="41"/>
      <c r="E1171" s="41"/>
      <c r="F1171" s="41"/>
    </row>
    <row r="1172" spans="1:6" ht="24" customHeight="1" x14ac:dyDescent="0.3">
      <c r="A1172" s="41"/>
      <c r="B1172" s="41"/>
      <c r="C1172" s="41"/>
      <c r="D1172" s="41"/>
      <c r="E1172" s="41"/>
      <c r="F1172" s="41"/>
    </row>
    <row r="1173" spans="1:6" ht="105.75" customHeight="1" x14ac:dyDescent="0.3">
      <c r="A1173" s="41"/>
      <c r="B1173" s="41"/>
      <c r="C1173" s="41"/>
      <c r="D1173" s="41"/>
      <c r="E1173" s="41"/>
      <c r="F1173" s="41"/>
    </row>
    <row r="1174" spans="1:6" ht="24" customHeight="1" x14ac:dyDescent="0.3">
      <c r="A1174" s="41"/>
      <c r="B1174" s="41"/>
      <c r="C1174" s="41"/>
      <c r="D1174" s="41"/>
      <c r="E1174" s="41"/>
      <c r="F1174" s="41"/>
    </row>
    <row r="1175" spans="1:6" ht="103.5" customHeight="1" x14ac:dyDescent="0.3">
      <c r="A1175" s="41"/>
      <c r="B1175" s="41"/>
      <c r="C1175" s="41"/>
      <c r="D1175" s="41"/>
      <c r="E1175" s="41"/>
      <c r="F1175" s="41"/>
    </row>
    <row r="1176" spans="1:6" ht="23.25" customHeight="1" x14ac:dyDescent="0.3">
      <c r="A1176" s="41"/>
      <c r="B1176" s="41"/>
      <c r="C1176" s="41"/>
      <c r="D1176" s="41"/>
      <c r="E1176" s="41"/>
      <c r="F1176" s="41"/>
    </row>
    <row r="1177" spans="1:6" ht="92.25" customHeight="1" x14ac:dyDescent="0.3">
      <c r="A1177" s="41"/>
      <c r="B1177" s="41"/>
      <c r="C1177" s="41"/>
      <c r="D1177" s="41"/>
      <c r="E1177" s="41"/>
      <c r="F1177" s="41"/>
    </row>
    <row r="1178" spans="1:6" ht="24" customHeight="1" x14ac:dyDescent="0.3">
      <c r="A1178" s="41"/>
      <c r="B1178" s="41"/>
      <c r="C1178" s="41"/>
      <c r="D1178" s="41"/>
      <c r="E1178" s="41"/>
      <c r="F1178" s="41"/>
    </row>
    <row r="1179" spans="1:6" ht="96" customHeight="1" x14ac:dyDescent="0.3">
      <c r="A1179" s="41"/>
      <c r="B1179" s="41"/>
      <c r="C1179" s="41"/>
      <c r="D1179" s="41"/>
      <c r="E1179" s="41"/>
      <c r="F1179" s="41"/>
    </row>
    <row r="1180" spans="1:6" ht="24" customHeight="1" x14ac:dyDescent="0.3">
      <c r="A1180" s="41"/>
      <c r="B1180" s="41"/>
      <c r="C1180" s="41"/>
      <c r="D1180" s="41"/>
      <c r="E1180" s="41"/>
      <c r="F1180" s="41"/>
    </row>
    <row r="1181" spans="1:6" ht="102" customHeight="1" x14ac:dyDescent="0.3">
      <c r="A1181" s="41"/>
      <c r="B1181" s="41"/>
      <c r="C1181" s="41"/>
      <c r="D1181" s="41"/>
      <c r="E1181" s="41"/>
      <c r="F1181" s="41"/>
    </row>
    <row r="1182" spans="1:6" ht="24.75" customHeight="1" x14ac:dyDescent="0.3">
      <c r="A1182" s="41"/>
      <c r="B1182" s="41"/>
      <c r="C1182" s="41"/>
      <c r="D1182" s="41"/>
      <c r="E1182" s="41"/>
      <c r="F1182" s="41"/>
    </row>
    <row r="1183" spans="1:6" ht="97.5" customHeight="1" x14ac:dyDescent="0.3">
      <c r="A1183" s="41"/>
      <c r="B1183" s="41"/>
      <c r="C1183" s="41"/>
      <c r="D1183" s="41"/>
      <c r="E1183" s="41"/>
      <c r="F1183" s="41"/>
    </row>
    <row r="1184" spans="1:6" ht="24" customHeight="1" x14ac:dyDescent="0.3">
      <c r="A1184" s="41"/>
      <c r="B1184" s="41"/>
      <c r="C1184" s="41"/>
      <c r="D1184" s="41"/>
      <c r="E1184" s="41"/>
      <c r="F1184" s="41"/>
    </row>
    <row r="1185" spans="1:10" ht="111.75" customHeight="1" x14ac:dyDescent="0.3">
      <c r="A1185" s="41"/>
      <c r="B1185" s="41"/>
      <c r="C1185" s="41"/>
      <c r="D1185" s="41"/>
      <c r="E1185" s="41"/>
      <c r="F1185" s="41"/>
    </row>
    <row r="1186" spans="1:10" ht="24" customHeight="1" x14ac:dyDescent="0.3">
      <c r="A1186" s="41"/>
      <c r="B1186" s="41"/>
      <c r="C1186" s="41"/>
      <c r="D1186" s="41"/>
      <c r="E1186" s="41"/>
      <c r="F1186" s="41"/>
    </row>
    <row r="1187" spans="1:10" ht="91.5" customHeight="1" x14ac:dyDescent="0.3">
      <c r="A1187" s="41"/>
      <c r="B1187" s="41"/>
      <c r="C1187" s="41"/>
      <c r="D1187" s="41"/>
      <c r="E1187" s="41"/>
      <c r="F1187" s="41"/>
    </row>
    <row r="1188" spans="1:10" ht="24" customHeight="1" x14ac:dyDescent="0.3">
      <c r="A1188" s="41"/>
      <c r="B1188" s="41"/>
      <c r="C1188" s="41"/>
      <c r="D1188" s="41"/>
      <c r="E1188" s="41"/>
      <c r="F1188" s="41"/>
    </row>
    <row r="1189" spans="1:10" ht="98.25" customHeight="1" x14ac:dyDescent="0.3">
      <c r="A1189" s="41"/>
      <c r="B1189" s="41"/>
      <c r="C1189" s="41"/>
      <c r="D1189" s="41"/>
      <c r="E1189" s="41"/>
      <c r="F1189" s="41"/>
    </row>
    <row r="1190" spans="1:10" s="42" customFormat="1" ht="24.75" customHeight="1" x14ac:dyDescent="0.3">
      <c r="A1190" s="41"/>
      <c r="B1190" s="41"/>
      <c r="C1190" s="41"/>
      <c r="D1190" s="41"/>
      <c r="E1190" s="41"/>
      <c r="F1190" s="41"/>
      <c r="G1190" s="41"/>
      <c r="H1190" s="41"/>
      <c r="I1190" s="41"/>
      <c r="J1190" s="44"/>
    </row>
    <row r="1191" spans="1:10" ht="99.75" customHeight="1" x14ac:dyDescent="0.3">
      <c r="A1191" s="41"/>
      <c r="B1191" s="41"/>
      <c r="C1191" s="41"/>
      <c r="D1191" s="41"/>
      <c r="E1191" s="41"/>
      <c r="F1191" s="41"/>
    </row>
    <row r="1192" spans="1:10" ht="23.25" customHeight="1" x14ac:dyDescent="0.3">
      <c r="A1192" s="41"/>
      <c r="B1192" s="41"/>
      <c r="C1192" s="41"/>
      <c r="D1192" s="41"/>
      <c r="E1192" s="41"/>
      <c r="F1192" s="41"/>
    </row>
    <row r="1193" spans="1:10" ht="103.5" customHeight="1" x14ac:dyDescent="0.3">
      <c r="A1193" s="41"/>
      <c r="B1193" s="41"/>
      <c r="C1193" s="41"/>
      <c r="D1193" s="41"/>
      <c r="E1193" s="41"/>
      <c r="F1193" s="41"/>
    </row>
    <row r="1194" spans="1:10" ht="24.75" customHeight="1" x14ac:dyDescent="0.3">
      <c r="A1194" s="41"/>
      <c r="B1194" s="41"/>
      <c r="C1194" s="41"/>
      <c r="D1194" s="41"/>
      <c r="E1194" s="41"/>
      <c r="F1194" s="41"/>
    </row>
    <row r="1195" spans="1:10" ht="97.5" customHeight="1" x14ac:dyDescent="0.3">
      <c r="A1195" s="41"/>
      <c r="B1195" s="41"/>
      <c r="C1195" s="41"/>
      <c r="D1195" s="41"/>
      <c r="E1195" s="41"/>
      <c r="F1195" s="41"/>
    </row>
    <row r="1196" spans="1:10" ht="24" customHeight="1" x14ac:dyDescent="0.3">
      <c r="A1196" s="41"/>
      <c r="B1196" s="41"/>
      <c r="C1196" s="41"/>
      <c r="D1196" s="41"/>
      <c r="E1196" s="41"/>
      <c r="F1196" s="41"/>
    </row>
    <row r="1197" spans="1:10" ht="96" customHeight="1" x14ac:dyDescent="0.3">
      <c r="A1197" s="41"/>
      <c r="B1197" s="41"/>
      <c r="C1197" s="41"/>
      <c r="D1197" s="41"/>
      <c r="E1197" s="41"/>
      <c r="F1197" s="41"/>
    </row>
    <row r="1198" spans="1:10" ht="24.75" customHeight="1" x14ac:dyDescent="0.3">
      <c r="A1198" s="41"/>
      <c r="B1198" s="41"/>
      <c r="C1198" s="41"/>
      <c r="D1198" s="41"/>
      <c r="E1198" s="41"/>
      <c r="F1198" s="41"/>
    </row>
    <row r="1199" spans="1:10" x14ac:dyDescent="0.3">
      <c r="A1199" s="41"/>
      <c r="B1199" s="41"/>
      <c r="C1199" s="41"/>
      <c r="D1199" s="41"/>
      <c r="E1199" s="41"/>
      <c r="F1199" s="41"/>
    </row>
    <row r="1200" spans="1:10" x14ac:dyDescent="0.3">
      <c r="A1200" s="41"/>
      <c r="B1200" s="41"/>
      <c r="C1200" s="41"/>
      <c r="D1200" s="41"/>
      <c r="E1200" s="41"/>
      <c r="F1200" s="41"/>
    </row>
    <row r="1201" spans="1:6" x14ac:dyDescent="0.3">
      <c r="A1201" s="41"/>
      <c r="B1201" s="41"/>
      <c r="C1201" s="41"/>
      <c r="D1201" s="41"/>
      <c r="E1201" s="41"/>
      <c r="F1201" s="41"/>
    </row>
    <row r="1202" spans="1:6" x14ac:dyDescent="0.3">
      <c r="A1202" s="41"/>
      <c r="B1202" s="41"/>
      <c r="C1202" s="41"/>
      <c r="D1202" s="41"/>
      <c r="E1202" s="41"/>
      <c r="F1202" s="41"/>
    </row>
    <row r="1203" spans="1:6" x14ac:dyDescent="0.3">
      <c r="A1203" s="41"/>
      <c r="B1203" s="41"/>
      <c r="C1203" s="41"/>
      <c r="D1203" s="41"/>
      <c r="E1203" s="41"/>
      <c r="F1203" s="41"/>
    </row>
    <row r="1204" spans="1:6" x14ac:dyDescent="0.3">
      <c r="A1204" s="41"/>
      <c r="B1204" s="41"/>
      <c r="C1204" s="41"/>
      <c r="D1204" s="41"/>
      <c r="E1204" s="41"/>
      <c r="F1204" s="41"/>
    </row>
    <row r="1205" spans="1:6" x14ac:dyDescent="0.3">
      <c r="A1205" s="41"/>
      <c r="B1205" s="41"/>
      <c r="C1205" s="41"/>
      <c r="D1205" s="41"/>
      <c r="E1205" s="41"/>
      <c r="F1205" s="41"/>
    </row>
    <row r="1206" spans="1:6" x14ac:dyDescent="0.3">
      <c r="A1206" s="41"/>
      <c r="B1206" s="41"/>
      <c r="C1206" s="41"/>
      <c r="D1206" s="41"/>
      <c r="E1206" s="41"/>
      <c r="F1206" s="41"/>
    </row>
    <row r="1207" spans="1:6" x14ac:dyDescent="0.3">
      <c r="A1207" s="41"/>
      <c r="B1207" s="41"/>
      <c r="C1207" s="41"/>
      <c r="D1207" s="41"/>
      <c r="E1207" s="41"/>
      <c r="F1207" s="41"/>
    </row>
    <row r="1208" spans="1:6" x14ac:dyDescent="0.3">
      <c r="A1208" s="41"/>
      <c r="B1208" s="41"/>
      <c r="C1208" s="41"/>
      <c r="D1208" s="41"/>
      <c r="E1208" s="41"/>
      <c r="F1208" s="41"/>
    </row>
    <row r="1209" spans="1:6" x14ac:dyDescent="0.3">
      <c r="A1209" s="41"/>
      <c r="B1209" s="41"/>
      <c r="C1209" s="41"/>
      <c r="D1209" s="41"/>
      <c r="E1209" s="41"/>
      <c r="F1209" s="41"/>
    </row>
    <row r="1210" spans="1:6" x14ac:dyDescent="0.3">
      <c r="A1210" s="41"/>
      <c r="B1210" s="41"/>
      <c r="C1210" s="41"/>
      <c r="D1210" s="41"/>
      <c r="E1210" s="41"/>
      <c r="F1210" s="41"/>
    </row>
    <row r="1211" spans="1:6" x14ac:dyDescent="0.3">
      <c r="A1211" s="41"/>
      <c r="B1211" s="41"/>
      <c r="C1211" s="41"/>
      <c r="D1211" s="41"/>
      <c r="E1211" s="41"/>
      <c r="F1211" s="41"/>
    </row>
    <row r="1212" spans="1:6" x14ac:dyDescent="0.3">
      <c r="A1212" s="41"/>
      <c r="B1212" s="41"/>
      <c r="C1212" s="41"/>
      <c r="D1212" s="41"/>
      <c r="E1212" s="41"/>
      <c r="F1212" s="41"/>
    </row>
    <row r="1213" spans="1:6" x14ac:dyDescent="0.3">
      <c r="A1213" s="41"/>
      <c r="B1213" s="41"/>
      <c r="C1213" s="41"/>
      <c r="D1213" s="41"/>
      <c r="E1213" s="41"/>
      <c r="F1213" s="41"/>
    </row>
    <row r="1214" spans="1:6" x14ac:dyDescent="0.3">
      <c r="A1214" s="41"/>
      <c r="B1214" s="41"/>
      <c r="C1214" s="41"/>
      <c r="D1214" s="41"/>
      <c r="E1214" s="41"/>
      <c r="F1214" s="41"/>
    </row>
    <row r="1215" spans="1:6" x14ac:dyDescent="0.3">
      <c r="A1215" s="41"/>
      <c r="B1215" s="41"/>
      <c r="C1215" s="41"/>
      <c r="D1215" s="41"/>
      <c r="E1215" s="41"/>
      <c r="F1215" s="41"/>
    </row>
    <row r="1216" spans="1:6" x14ac:dyDescent="0.3">
      <c r="A1216" s="41"/>
      <c r="B1216" s="41"/>
      <c r="C1216" s="41"/>
      <c r="D1216" s="41"/>
      <c r="E1216" s="41"/>
      <c r="F1216" s="41"/>
    </row>
    <row r="1217" spans="1:6" x14ac:dyDescent="0.3">
      <c r="A1217" s="41"/>
      <c r="B1217" s="41"/>
      <c r="C1217" s="41"/>
      <c r="D1217" s="41"/>
      <c r="E1217" s="41"/>
      <c r="F1217" s="41"/>
    </row>
    <row r="1218" spans="1:6" x14ac:dyDescent="0.3">
      <c r="A1218" s="41"/>
      <c r="B1218" s="41"/>
      <c r="C1218" s="41"/>
      <c r="D1218" s="41"/>
      <c r="E1218" s="41"/>
      <c r="F1218" s="41"/>
    </row>
    <row r="1219" spans="1:6" x14ac:dyDescent="0.3">
      <c r="A1219" s="41"/>
      <c r="B1219" s="41"/>
      <c r="C1219" s="41"/>
      <c r="D1219" s="41"/>
      <c r="E1219" s="41"/>
      <c r="F1219" s="41"/>
    </row>
    <row r="1220" spans="1:6" x14ac:dyDescent="0.3">
      <c r="A1220" s="41"/>
      <c r="B1220" s="41"/>
      <c r="C1220" s="41"/>
      <c r="D1220" s="41"/>
      <c r="E1220" s="41"/>
      <c r="F1220" s="41"/>
    </row>
    <row r="1221" spans="1:6" x14ac:dyDescent="0.3">
      <c r="A1221" s="41"/>
      <c r="B1221" s="41"/>
      <c r="C1221" s="41"/>
      <c r="D1221" s="41"/>
      <c r="E1221" s="41"/>
      <c r="F1221" s="41"/>
    </row>
    <row r="1222" spans="1:6" x14ac:dyDescent="0.3">
      <c r="A1222" s="41"/>
      <c r="B1222" s="41"/>
      <c r="C1222" s="41"/>
      <c r="D1222" s="41"/>
      <c r="E1222" s="41"/>
      <c r="F1222" s="41"/>
    </row>
    <row r="1223" spans="1:6" x14ac:dyDescent="0.3">
      <c r="A1223" s="41"/>
      <c r="B1223" s="41"/>
      <c r="C1223" s="41"/>
      <c r="D1223" s="41"/>
      <c r="E1223" s="41"/>
      <c r="F1223" s="41"/>
    </row>
    <row r="1224" spans="1:6" x14ac:dyDescent="0.3">
      <c r="A1224" s="41"/>
      <c r="B1224" s="41"/>
      <c r="C1224" s="41"/>
      <c r="D1224" s="41"/>
      <c r="E1224" s="41"/>
      <c r="F1224" s="41"/>
    </row>
    <row r="1225" spans="1:6" x14ac:dyDescent="0.3">
      <c r="A1225" s="41"/>
      <c r="B1225" s="41"/>
      <c r="C1225" s="41"/>
      <c r="D1225" s="41"/>
      <c r="E1225" s="41"/>
      <c r="F1225" s="41"/>
    </row>
    <row r="1226" spans="1:6" x14ac:dyDescent="0.3">
      <c r="A1226" s="41"/>
      <c r="B1226" s="41"/>
      <c r="C1226" s="41"/>
      <c r="D1226" s="41"/>
      <c r="E1226" s="41"/>
      <c r="F1226" s="41"/>
    </row>
    <row r="1227" spans="1:6" x14ac:dyDescent="0.3">
      <c r="A1227" s="41"/>
      <c r="B1227" s="41"/>
      <c r="C1227" s="41"/>
      <c r="D1227" s="41"/>
      <c r="E1227" s="41"/>
      <c r="F1227" s="41"/>
    </row>
    <row r="1228" spans="1:6" x14ac:dyDescent="0.3">
      <c r="A1228" s="41"/>
      <c r="B1228" s="41"/>
      <c r="C1228" s="41"/>
      <c r="D1228" s="41"/>
      <c r="E1228" s="41"/>
      <c r="F1228" s="41"/>
    </row>
    <row r="1229" spans="1:6" ht="60.75" customHeight="1" x14ac:dyDescent="0.3">
      <c r="A1229" s="41"/>
      <c r="B1229" s="41"/>
      <c r="C1229" s="41"/>
      <c r="D1229" s="41"/>
      <c r="E1229" s="41"/>
      <c r="F1229" s="41"/>
    </row>
    <row r="1230" spans="1:6" ht="26.25" customHeight="1" x14ac:dyDescent="0.3">
      <c r="A1230" s="41"/>
      <c r="B1230" s="41"/>
      <c r="C1230" s="41"/>
      <c r="D1230" s="41"/>
      <c r="E1230" s="41"/>
      <c r="F1230" s="41"/>
    </row>
    <row r="1231" spans="1:6" x14ac:dyDescent="0.3">
      <c r="A1231" s="41"/>
      <c r="B1231" s="41"/>
      <c r="C1231" s="41"/>
      <c r="D1231" s="41"/>
      <c r="E1231" s="41"/>
      <c r="F1231" s="41"/>
    </row>
    <row r="1232" spans="1:6" x14ac:dyDescent="0.3">
      <c r="A1232" s="41"/>
      <c r="B1232" s="41"/>
      <c r="C1232" s="41"/>
      <c r="D1232" s="41"/>
      <c r="E1232" s="41"/>
      <c r="F1232" s="41"/>
    </row>
    <row r="1233" spans="1:6" x14ac:dyDescent="0.3">
      <c r="A1233" s="41"/>
      <c r="B1233" s="41"/>
      <c r="C1233" s="41"/>
      <c r="D1233" s="41"/>
      <c r="E1233" s="41"/>
      <c r="F1233" s="41"/>
    </row>
    <row r="1234" spans="1:6" x14ac:dyDescent="0.3">
      <c r="A1234" s="41"/>
      <c r="B1234" s="41"/>
      <c r="C1234" s="41"/>
      <c r="D1234" s="41"/>
      <c r="E1234" s="41"/>
      <c r="F1234" s="41"/>
    </row>
    <row r="1235" spans="1:6" x14ac:dyDescent="0.3">
      <c r="A1235" s="41"/>
      <c r="B1235" s="41"/>
      <c r="C1235" s="41"/>
      <c r="D1235" s="41"/>
      <c r="E1235" s="41"/>
      <c r="F1235" s="41"/>
    </row>
    <row r="1236" spans="1:6" x14ac:dyDescent="0.3">
      <c r="A1236" s="41"/>
      <c r="B1236" s="41"/>
      <c r="C1236" s="41"/>
      <c r="D1236" s="41"/>
      <c r="E1236" s="41"/>
      <c r="F1236" s="41"/>
    </row>
    <row r="1237" spans="1:6" x14ac:dyDescent="0.3">
      <c r="A1237" s="41"/>
      <c r="B1237" s="41"/>
      <c r="C1237" s="41"/>
      <c r="D1237" s="41"/>
      <c r="E1237" s="41"/>
      <c r="F1237" s="41"/>
    </row>
    <row r="1238" spans="1:6" x14ac:dyDescent="0.3">
      <c r="A1238" s="41"/>
      <c r="B1238" s="41"/>
      <c r="C1238" s="41"/>
      <c r="D1238" s="41"/>
      <c r="E1238" s="41"/>
      <c r="F1238" s="41"/>
    </row>
    <row r="1239" spans="1:6" x14ac:dyDescent="0.3">
      <c r="A1239" s="41"/>
      <c r="B1239" s="41"/>
      <c r="C1239" s="41"/>
      <c r="D1239" s="41"/>
      <c r="E1239" s="41"/>
      <c r="F1239" s="41"/>
    </row>
    <row r="1240" spans="1:6" x14ac:dyDescent="0.3">
      <c r="A1240" s="41"/>
      <c r="B1240" s="41"/>
      <c r="C1240" s="41"/>
      <c r="D1240" s="41"/>
      <c r="E1240" s="41"/>
      <c r="F1240" s="41"/>
    </row>
    <row r="1241" spans="1:6" ht="58.5" customHeight="1" x14ac:dyDescent="0.3">
      <c r="A1241" s="41"/>
      <c r="B1241" s="41"/>
      <c r="C1241" s="41"/>
      <c r="D1241" s="41"/>
      <c r="E1241" s="41"/>
      <c r="F1241" s="41"/>
    </row>
    <row r="1242" spans="1:6" ht="24" customHeight="1" x14ac:dyDescent="0.3">
      <c r="A1242" s="41"/>
      <c r="B1242" s="41"/>
      <c r="C1242" s="41"/>
      <c r="D1242" s="41"/>
      <c r="E1242" s="41"/>
      <c r="F1242" s="41"/>
    </row>
    <row r="1243" spans="1:6" ht="58.5" customHeight="1" x14ac:dyDescent="0.3">
      <c r="A1243" s="41"/>
      <c r="B1243" s="41"/>
      <c r="C1243" s="41"/>
      <c r="D1243" s="41"/>
      <c r="E1243" s="41"/>
      <c r="F1243" s="41"/>
    </row>
    <row r="1244" spans="1:6" ht="24" customHeight="1" x14ac:dyDescent="0.3">
      <c r="A1244" s="41"/>
      <c r="B1244" s="41"/>
      <c r="C1244" s="41"/>
      <c r="D1244" s="41"/>
      <c r="E1244" s="41"/>
      <c r="F1244" s="41"/>
    </row>
    <row r="1245" spans="1:6" ht="58.5" customHeight="1" x14ac:dyDescent="0.3">
      <c r="A1245" s="41"/>
      <c r="B1245" s="41"/>
      <c r="C1245" s="41"/>
      <c r="D1245" s="41"/>
      <c r="E1245" s="41"/>
      <c r="F1245" s="41"/>
    </row>
    <row r="1246" spans="1:6" ht="24" customHeight="1" x14ac:dyDescent="0.3">
      <c r="A1246" s="41"/>
      <c r="B1246" s="41"/>
      <c r="C1246" s="41"/>
      <c r="D1246" s="41"/>
      <c r="E1246" s="41"/>
      <c r="F1246" s="41"/>
    </row>
    <row r="1247" spans="1:6" ht="58.5" customHeight="1" x14ac:dyDescent="0.3">
      <c r="A1247" s="41"/>
      <c r="B1247" s="41"/>
      <c r="C1247" s="41"/>
      <c r="D1247" s="41"/>
      <c r="E1247" s="41"/>
      <c r="F1247" s="41"/>
    </row>
    <row r="1248" spans="1:6" ht="24" customHeight="1" x14ac:dyDescent="0.3">
      <c r="A1248" s="41"/>
      <c r="B1248" s="41"/>
      <c r="C1248" s="41"/>
      <c r="D1248" s="41"/>
      <c r="E1248" s="41"/>
      <c r="F1248" s="41"/>
    </row>
    <row r="1249" spans="1:6" ht="58.5" customHeight="1" x14ac:dyDescent="0.3">
      <c r="A1249" s="41"/>
      <c r="B1249" s="41"/>
      <c r="C1249" s="41"/>
      <c r="D1249" s="41"/>
      <c r="E1249" s="41"/>
      <c r="F1249" s="41"/>
    </row>
    <row r="1250" spans="1:6" ht="24" customHeight="1" x14ac:dyDescent="0.3">
      <c r="A1250" s="41"/>
      <c r="B1250" s="41"/>
      <c r="C1250" s="41"/>
      <c r="D1250" s="41"/>
      <c r="E1250" s="41"/>
      <c r="F1250" s="41"/>
    </row>
    <row r="1251" spans="1:6" ht="58.5" customHeight="1" x14ac:dyDescent="0.3">
      <c r="A1251" s="41"/>
      <c r="B1251" s="41"/>
      <c r="C1251" s="41"/>
      <c r="D1251" s="41"/>
      <c r="E1251" s="41"/>
      <c r="F1251" s="41"/>
    </row>
    <row r="1252" spans="1:6" ht="24" customHeight="1" x14ac:dyDescent="0.3">
      <c r="A1252" s="41"/>
      <c r="B1252" s="41"/>
      <c r="C1252" s="41"/>
      <c r="D1252" s="41"/>
      <c r="E1252" s="41"/>
      <c r="F1252" s="41"/>
    </row>
    <row r="1253" spans="1:6" ht="58.5" customHeight="1" x14ac:dyDescent="0.3">
      <c r="A1253" s="41"/>
      <c r="B1253" s="41"/>
      <c r="C1253" s="41"/>
      <c r="D1253" s="41"/>
      <c r="E1253" s="41"/>
      <c r="F1253" s="41"/>
    </row>
    <row r="1254" spans="1:6" ht="24" customHeight="1" x14ac:dyDescent="0.3">
      <c r="A1254" s="41"/>
      <c r="B1254" s="41"/>
      <c r="C1254" s="41"/>
      <c r="D1254" s="41"/>
      <c r="E1254" s="41"/>
      <c r="F1254" s="41"/>
    </row>
    <row r="1255" spans="1:6" ht="58.5" customHeight="1" x14ac:dyDescent="0.3">
      <c r="A1255" s="41"/>
      <c r="B1255" s="41"/>
      <c r="C1255" s="41"/>
      <c r="D1255" s="41"/>
      <c r="E1255" s="41"/>
      <c r="F1255" s="41"/>
    </row>
    <row r="1256" spans="1:6" ht="24" customHeight="1" x14ac:dyDescent="0.3">
      <c r="A1256" s="41"/>
      <c r="B1256" s="41"/>
      <c r="C1256" s="41"/>
      <c r="D1256" s="41"/>
      <c r="E1256" s="41"/>
      <c r="F1256" s="41"/>
    </row>
    <row r="1257" spans="1:6" ht="58.5" customHeight="1" x14ac:dyDescent="0.3">
      <c r="A1257" s="41"/>
      <c r="B1257" s="41"/>
      <c r="C1257" s="41"/>
      <c r="D1257" s="41"/>
      <c r="E1257" s="41"/>
      <c r="F1257" s="41"/>
    </row>
    <row r="1258" spans="1:6" ht="24" customHeight="1" x14ac:dyDescent="0.3">
      <c r="A1258" s="41"/>
      <c r="B1258" s="41"/>
      <c r="C1258" s="41"/>
      <c r="D1258" s="41"/>
      <c r="E1258" s="41"/>
      <c r="F1258" s="41"/>
    </row>
    <row r="1259" spans="1:6" ht="58.5" customHeight="1" x14ac:dyDescent="0.3">
      <c r="A1259" s="41"/>
      <c r="B1259" s="41"/>
      <c r="C1259" s="41"/>
      <c r="D1259" s="41"/>
      <c r="E1259" s="41"/>
      <c r="F1259" s="41"/>
    </row>
    <row r="1260" spans="1:6" ht="24" customHeight="1" x14ac:dyDescent="0.3">
      <c r="A1260" s="41"/>
      <c r="B1260" s="41"/>
      <c r="C1260" s="41"/>
      <c r="D1260" s="41"/>
      <c r="E1260" s="41"/>
      <c r="F1260" s="41"/>
    </row>
    <row r="1261" spans="1:6" ht="58.5" customHeight="1" x14ac:dyDescent="0.3">
      <c r="A1261" s="41"/>
      <c r="B1261" s="41"/>
      <c r="C1261" s="41"/>
      <c r="D1261" s="41"/>
      <c r="E1261" s="41"/>
      <c r="F1261" s="41"/>
    </row>
    <row r="1262" spans="1:6" ht="24" customHeight="1" x14ac:dyDescent="0.3">
      <c r="A1262" s="41"/>
      <c r="B1262" s="41"/>
      <c r="C1262" s="41"/>
      <c r="D1262" s="41"/>
      <c r="E1262" s="41"/>
      <c r="F1262" s="41"/>
    </row>
    <row r="1263" spans="1:6" ht="58.5" customHeight="1" x14ac:dyDescent="0.3">
      <c r="A1263" s="41"/>
      <c r="B1263" s="41"/>
      <c r="C1263" s="41"/>
      <c r="D1263" s="41"/>
      <c r="E1263" s="41"/>
      <c r="F1263" s="41"/>
    </row>
    <row r="1264" spans="1:6" ht="24" customHeight="1" x14ac:dyDescent="0.3">
      <c r="A1264" s="41"/>
      <c r="B1264" s="41"/>
      <c r="C1264" s="41"/>
      <c r="D1264" s="41"/>
      <c r="E1264" s="41"/>
      <c r="F1264" s="41"/>
    </row>
    <row r="1265" spans="1:6" ht="58.5" customHeight="1" x14ac:dyDescent="0.3">
      <c r="A1265" s="41"/>
      <c r="B1265" s="41"/>
      <c r="C1265" s="41"/>
      <c r="D1265" s="41"/>
      <c r="E1265" s="41"/>
      <c r="F1265" s="41"/>
    </row>
    <row r="1266" spans="1:6" ht="24" customHeight="1" x14ac:dyDescent="0.3">
      <c r="A1266" s="41"/>
      <c r="B1266" s="41"/>
      <c r="C1266" s="41"/>
      <c r="D1266" s="41"/>
      <c r="E1266" s="41"/>
      <c r="F1266" s="41"/>
    </row>
    <row r="1267" spans="1:6" ht="58.5" customHeight="1" x14ac:dyDescent="0.3">
      <c r="A1267" s="41"/>
      <c r="B1267" s="41"/>
      <c r="C1267" s="41"/>
      <c r="D1267" s="41"/>
      <c r="E1267" s="41"/>
      <c r="F1267" s="41"/>
    </row>
    <row r="1268" spans="1:6" ht="24" customHeight="1" x14ac:dyDescent="0.3">
      <c r="A1268" s="41"/>
      <c r="B1268" s="41"/>
      <c r="C1268" s="41"/>
      <c r="D1268" s="41"/>
      <c r="E1268" s="41"/>
      <c r="F1268" s="41"/>
    </row>
    <row r="1269" spans="1:6" ht="58.5" customHeight="1" x14ac:dyDescent="0.3">
      <c r="A1269" s="41"/>
      <c r="B1269" s="41"/>
      <c r="C1269" s="41"/>
      <c r="D1269" s="41"/>
      <c r="E1269" s="41"/>
      <c r="F1269" s="41"/>
    </row>
    <row r="1270" spans="1:6" ht="24" customHeight="1" x14ac:dyDescent="0.3">
      <c r="A1270" s="41"/>
      <c r="B1270" s="41"/>
      <c r="C1270" s="41"/>
      <c r="D1270" s="41"/>
      <c r="E1270" s="41"/>
      <c r="F1270" s="41"/>
    </row>
    <row r="1271" spans="1:6" ht="58.5" customHeight="1" x14ac:dyDescent="0.3">
      <c r="A1271" s="41"/>
      <c r="B1271" s="41"/>
      <c r="C1271" s="41"/>
      <c r="D1271" s="41"/>
      <c r="E1271" s="41"/>
      <c r="F1271" s="41"/>
    </row>
    <row r="1272" spans="1:6" ht="24" customHeight="1" x14ac:dyDescent="0.3">
      <c r="A1272" s="41"/>
      <c r="B1272" s="41"/>
      <c r="C1272" s="41"/>
      <c r="D1272" s="41"/>
      <c r="E1272" s="41"/>
      <c r="F1272" s="41"/>
    </row>
    <row r="1273" spans="1:6" ht="58.5" customHeight="1" x14ac:dyDescent="0.3">
      <c r="A1273" s="41"/>
      <c r="B1273" s="41"/>
      <c r="C1273" s="41"/>
      <c r="D1273" s="41"/>
      <c r="E1273" s="41"/>
      <c r="F1273" s="41"/>
    </row>
    <row r="1274" spans="1:6" ht="24" customHeight="1" x14ac:dyDescent="0.3">
      <c r="A1274" s="41"/>
      <c r="B1274" s="41"/>
      <c r="C1274" s="41"/>
      <c r="D1274" s="41"/>
      <c r="E1274" s="41"/>
      <c r="F1274" s="41"/>
    </row>
    <row r="1275" spans="1:6" ht="58.5" customHeight="1" x14ac:dyDescent="0.3">
      <c r="A1275" s="41"/>
      <c r="B1275" s="41"/>
      <c r="C1275" s="41"/>
      <c r="D1275" s="41"/>
      <c r="E1275" s="41"/>
      <c r="F1275" s="41"/>
    </row>
    <row r="1276" spans="1:6" ht="24" customHeight="1" x14ac:dyDescent="0.3">
      <c r="A1276" s="41"/>
      <c r="B1276" s="41"/>
      <c r="C1276" s="41"/>
      <c r="D1276" s="41"/>
      <c r="E1276" s="41"/>
      <c r="F1276" s="41"/>
    </row>
    <row r="1277" spans="1:6" ht="58.5" customHeight="1" x14ac:dyDescent="0.3">
      <c r="A1277" s="41"/>
      <c r="B1277" s="41"/>
      <c r="C1277" s="41"/>
      <c r="D1277" s="41"/>
      <c r="E1277" s="41"/>
      <c r="F1277" s="41"/>
    </row>
    <row r="1278" spans="1:6" ht="24" customHeight="1" x14ac:dyDescent="0.3">
      <c r="A1278" s="41"/>
      <c r="B1278" s="41"/>
      <c r="C1278" s="41"/>
      <c r="D1278" s="41"/>
      <c r="E1278" s="41"/>
      <c r="F1278" s="41"/>
    </row>
    <row r="1279" spans="1:6" ht="58.5" customHeight="1" x14ac:dyDescent="0.3">
      <c r="A1279" s="41"/>
      <c r="B1279" s="41"/>
      <c r="C1279" s="41"/>
      <c r="D1279" s="41"/>
      <c r="E1279" s="41"/>
      <c r="F1279" s="41"/>
    </row>
    <row r="1280" spans="1:6" ht="24" customHeight="1" x14ac:dyDescent="0.3">
      <c r="A1280" s="41"/>
      <c r="B1280" s="41"/>
      <c r="C1280" s="41"/>
      <c r="D1280" s="41"/>
      <c r="E1280" s="41"/>
      <c r="F1280" s="41"/>
    </row>
    <row r="1281" spans="1:6" ht="58.5" customHeight="1" x14ac:dyDescent="0.3">
      <c r="A1281" s="41"/>
      <c r="B1281" s="41"/>
      <c r="C1281" s="41"/>
      <c r="D1281" s="41"/>
      <c r="E1281" s="41"/>
      <c r="F1281" s="41"/>
    </row>
    <row r="1282" spans="1:6" ht="24" customHeight="1" x14ac:dyDescent="0.3">
      <c r="A1282" s="41"/>
      <c r="B1282" s="41"/>
      <c r="C1282" s="41"/>
      <c r="D1282" s="41"/>
      <c r="E1282" s="41"/>
      <c r="F1282" s="41"/>
    </row>
    <row r="1283" spans="1:6" ht="58.5" customHeight="1" x14ac:dyDescent="0.3">
      <c r="A1283" s="41"/>
      <c r="B1283" s="41"/>
      <c r="C1283" s="41"/>
      <c r="D1283" s="41"/>
      <c r="E1283" s="41"/>
      <c r="F1283" s="41"/>
    </row>
    <row r="1284" spans="1:6" ht="24" customHeight="1" x14ac:dyDescent="0.3">
      <c r="A1284" s="41"/>
      <c r="B1284" s="41"/>
      <c r="C1284" s="41"/>
      <c r="D1284" s="41"/>
      <c r="E1284" s="41"/>
      <c r="F1284" s="41"/>
    </row>
    <row r="1285" spans="1:6" ht="58.5" customHeight="1" x14ac:dyDescent="0.3">
      <c r="A1285" s="41"/>
      <c r="B1285" s="41"/>
      <c r="C1285" s="41"/>
      <c r="D1285" s="41"/>
      <c r="E1285" s="41"/>
      <c r="F1285" s="41"/>
    </row>
    <row r="1286" spans="1:6" ht="24" customHeight="1" x14ac:dyDescent="0.3">
      <c r="A1286" s="41"/>
      <c r="B1286" s="41"/>
      <c r="C1286" s="41"/>
      <c r="D1286" s="41"/>
      <c r="E1286" s="41"/>
      <c r="F1286" s="41"/>
    </row>
    <row r="1287" spans="1:6" ht="58.5" customHeight="1" x14ac:dyDescent="0.3">
      <c r="A1287" s="41"/>
      <c r="B1287" s="41"/>
      <c r="C1287" s="41"/>
      <c r="D1287" s="41"/>
      <c r="E1287" s="41"/>
      <c r="F1287" s="41"/>
    </row>
    <row r="1288" spans="1:6" ht="24" customHeight="1" x14ac:dyDescent="0.3">
      <c r="A1288" s="41"/>
      <c r="B1288" s="41"/>
      <c r="C1288" s="41"/>
      <c r="D1288" s="41"/>
      <c r="E1288" s="41"/>
      <c r="F1288" s="41"/>
    </row>
    <row r="1289" spans="1:6" ht="58.5" customHeight="1" x14ac:dyDescent="0.3">
      <c r="A1289" s="41"/>
      <c r="B1289" s="41"/>
      <c r="C1289" s="41"/>
      <c r="D1289" s="41"/>
      <c r="E1289" s="41"/>
      <c r="F1289" s="41"/>
    </row>
    <row r="1290" spans="1:6" ht="24" customHeight="1" x14ac:dyDescent="0.3">
      <c r="A1290" s="41"/>
      <c r="B1290" s="41"/>
      <c r="C1290" s="41"/>
      <c r="D1290" s="41"/>
      <c r="E1290" s="41"/>
      <c r="F1290" s="41"/>
    </row>
    <row r="1291" spans="1:6" ht="58.5" customHeight="1" x14ac:dyDescent="0.3">
      <c r="A1291" s="41"/>
      <c r="B1291" s="41"/>
      <c r="C1291" s="41"/>
      <c r="D1291" s="41"/>
      <c r="E1291" s="41"/>
      <c r="F1291" s="41"/>
    </row>
    <row r="1292" spans="1:6" ht="24" customHeight="1" x14ac:dyDescent="0.3">
      <c r="A1292" s="41"/>
      <c r="B1292" s="41"/>
      <c r="C1292" s="41"/>
      <c r="D1292" s="41"/>
      <c r="E1292" s="41"/>
      <c r="F1292" s="41"/>
    </row>
    <row r="1293" spans="1:6" ht="58.5" customHeight="1" x14ac:dyDescent="0.3">
      <c r="A1293" s="41"/>
      <c r="B1293" s="41"/>
      <c r="C1293" s="41"/>
      <c r="D1293" s="41"/>
      <c r="E1293" s="41"/>
      <c r="F1293" s="41"/>
    </row>
    <row r="1294" spans="1:6" ht="24" customHeight="1" x14ac:dyDescent="0.3">
      <c r="A1294" s="41"/>
      <c r="B1294" s="41"/>
      <c r="C1294" s="41"/>
      <c r="D1294" s="41"/>
      <c r="E1294" s="41"/>
      <c r="F1294" s="41"/>
    </row>
    <row r="1295" spans="1:6" ht="58.5" customHeight="1" x14ac:dyDescent="0.3">
      <c r="A1295" s="41"/>
      <c r="B1295" s="41"/>
      <c r="C1295" s="41"/>
      <c r="D1295" s="41"/>
      <c r="E1295" s="41"/>
      <c r="F1295" s="41"/>
    </row>
    <row r="1296" spans="1:6" ht="24" customHeight="1" x14ac:dyDescent="0.3">
      <c r="A1296" s="41"/>
      <c r="B1296" s="41"/>
      <c r="C1296" s="41"/>
      <c r="D1296" s="41"/>
      <c r="E1296" s="41"/>
      <c r="F1296" s="41"/>
    </row>
    <row r="1297" spans="1:6" ht="58.5" customHeight="1" x14ac:dyDescent="0.3">
      <c r="A1297" s="41"/>
      <c r="B1297" s="41"/>
      <c r="C1297" s="41"/>
      <c r="D1297" s="41"/>
      <c r="E1297" s="41"/>
      <c r="F1297" s="41"/>
    </row>
    <row r="1298" spans="1:6" ht="24" customHeight="1" x14ac:dyDescent="0.3">
      <c r="A1298" s="41"/>
      <c r="B1298" s="41"/>
      <c r="C1298" s="41"/>
      <c r="D1298" s="41"/>
      <c r="E1298" s="41"/>
      <c r="F1298" s="41"/>
    </row>
    <row r="1299" spans="1:6" ht="58.5" customHeight="1" x14ac:dyDescent="0.3">
      <c r="A1299" s="41"/>
      <c r="B1299" s="41"/>
      <c r="C1299" s="41"/>
      <c r="D1299" s="41"/>
      <c r="E1299" s="41"/>
      <c r="F1299" s="41"/>
    </row>
    <row r="1300" spans="1:6" ht="24" customHeight="1" x14ac:dyDescent="0.3">
      <c r="A1300" s="41"/>
      <c r="B1300" s="41"/>
      <c r="C1300" s="41"/>
      <c r="D1300" s="41"/>
      <c r="E1300" s="41"/>
      <c r="F1300" s="41"/>
    </row>
    <row r="1301" spans="1:6" ht="58.5" customHeight="1" x14ac:dyDescent="0.3">
      <c r="A1301" s="41"/>
      <c r="B1301" s="41"/>
      <c r="C1301" s="41"/>
      <c r="D1301" s="41"/>
      <c r="E1301" s="41"/>
      <c r="F1301" s="41"/>
    </row>
    <row r="1302" spans="1:6" ht="23.25" customHeight="1" x14ac:dyDescent="0.3">
      <c r="A1302" s="41"/>
      <c r="B1302" s="41"/>
      <c r="C1302" s="41"/>
      <c r="D1302" s="41"/>
      <c r="E1302" s="41"/>
      <c r="F1302" s="41"/>
    </row>
    <row r="1303" spans="1:6" ht="58.5" customHeight="1" x14ac:dyDescent="0.3">
      <c r="A1303" s="41"/>
      <c r="B1303" s="41"/>
      <c r="C1303" s="41"/>
      <c r="D1303" s="41"/>
      <c r="E1303" s="41"/>
      <c r="F1303" s="41"/>
    </row>
    <row r="1304" spans="1:6" ht="24" customHeight="1" x14ac:dyDescent="0.3">
      <c r="A1304" s="41"/>
      <c r="B1304" s="41"/>
      <c r="C1304" s="41"/>
      <c r="D1304" s="41"/>
      <c r="E1304" s="41"/>
      <c r="F1304" s="41"/>
    </row>
    <row r="1305" spans="1:6" ht="58.5" customHeight="1" x14ac:dyDescent="0.3">
      <c r="A1305" s="41"/>
      <c r="B1305" s="41"/>
      <c r="C1305" s="41"/>
      <c r="D1305" s="41"/>
      <c r="E1305" s="41"/>
      <c r="F1305" s="41"/>
    </row>
    <row r="1306" spans="1:6" ht="23.25" customHeight="1" x14ac:dyDescent="0.3">
      <c r="A1306" s="41"/>
      <c r="B1306" s="41"/>
      <c r="C1306" s="41"/>
      <c r="D1306" s="41"/>
      <c r="E1306" s="41"/>
      <c r="F1306" s="41"/>
    </row>
    <row r="1307" spans="1:6" ht="58.5" customHeight="1" x14ac:dyDescent="0.3">
      <c r="A1307" s="41"/>
      <c r="B1307" s="41"/>
      <c r="C1307" s="41"/>
      <c r="D1307" s="41"/>
      <c r="E1307" s="41"/>
      <c r="F1307" s="41"/>
    </row>
    <row r="1308" spans="1:6" ht="24" customHeight="1" x14ac:dyDescent="0.3">
      <c r="A1308" s="41"/>
      <c r="B1308" s="41"/>
      <c r="C1308" s="41"/>
      <c r="D1308" s="41"/>
      <c r="E1308" s="41"/>
      <c r="F1308" s="41"/>
    </row>
    <row r="1309" spans="1:6" ht="58.5" customHeight="1" x14ac:dyDescent="0.3">
      <c r="A1309" s="41"/>
      <c r="B1309" s="41"/>
      <c r="C1309" s="41"/>
      <c r="D1309" s="41"/>
      <c r="E1309" s="41"/>
      <c r="F1309" s="41"/>
    </row>
    <row r="1310" spans="1:6" ht="24" customHeight="1" x14ac:dyDescent="0.3">
      <c r="A1310" s="41"/>
      <c r="B1310" s="41"/>
      <c r="C1310" s="41"/>
      <c r="D1310" s="41"/>
      <c r="E1310" s="41"/>
      <c r="F1310" s="41"/>
    </row>
    <row r="1311" spans="1:6" ht="58.5" customHeight="1" x14ac:dyDescent="0.3">
      <c r="A1311" s="41"/>
      <c r="B1311" s="41"/>
      <c r="C1311" s="41"/>
      <c r="D1311" s="41"/>
      <c r="E1311" s="41"/>
      <c r="F1311" s="41"/>
    </row>
    <row r="1312" spans="1:6" ht="24" customHeight="1" x14ac:dyDescent="0.3">
      <c r="A1312" s="41"/>
      <c r="B1312" s="41"/>
      <c r="C1312" s="41"/>
      <c r="D1312" s="41"/>
      <c r="E1312" s="41"/>
      <c r="F1312" s="41"/>
    </row>
    <row r="1313" spans="1:6" ht="58.5" customHeight="1" x14ac:dyDescent="0.3">
      <c r="A1313" s="41"/>
      <c r="B1313" s="41"/>
      <c r="C1313" s="41"/>
      <c r="D1313" s="41"/>
      <c r="E1313" s="41"/>
      <c r="F1313" s="41"/>
    </row>
    <row r="1314" spans="1:6" ht="25.5" customHeight="1" x14ac:dyDescent="0.3">
      <c r="A1314" s="41"/>
      <c r="B1314" s="41"/>
      <c r="C1314" s="41"/>
      <c r="D1314" s="41"/>
      <c r="E1314" s="41"/>
      <c r="F1314" s="41"/>
    </row>
    <row r="1315" spans="1:6" ht="58.5" customHeight="1" x14ac:dyDescent="0.3">
      <c r="A1315" s="41"/>
      <c r="B1315" s="41"/>
      <c r="C1315" s="41"/>
      <c r="D1315" s="41"/>
      <c r="E1315" s="41"/>
      <c r="F1315" s="41"/>
    </row>
    <row r="1316" spans="1:6" ht="24" customHeight="1" x14ac:dyDescent="0.3">
      <c r="A1316" s="41"/>
      <c r="B1316" s="41"/>
      <c r="C1316" s="41"/>
      <c r="D1316" s="41"/>
      <c r="E1316" s="41"/>
      <c r="F1316" s="41"/>
    </row>
    <row r="1317" spans="1:6" ht="58.5" customHeight="1" x14ac:dyDescent="0.3">
      <c r="A1317" s="41"/>
      <c r="B1317" s="41"/>
      <c r="C1317" s="41"/>
      <c r="D1317" s="41"/>
      <c r="E1317" s="41"/>
      <c r="F1317" s="41"/>
    </row>
    <row r="1318" spans="1:6" ht="24" customHeight="1" x14ac:dyDescent="0.3">
      <c r="A1318" s="41"/>
      <c r="B1318" s="41"/>
      <c r="C1318" s="41"/>
      <c r="D1318" s="41"/>
      <c r="E1318" s="41"/>
      <c r="F1318" s="41"/>
    </row>
    <row r="1319" spans="1:6" ht="58.5" customHeight="1" x14ac:dyDescent="0.3">
      <c r="A1319" s="41"/>
      <c r="B1319" s="41"/>
      <c r="C1319" s="41"/>
      <c r="D1319" s="41"/>
      <c r="E1319" s="41"/>
      <c r="F1319" s="41"/>
    </row>
    <row r="1320" spans="1:6" ht="24" customHeight="1" x14ac:dyDescent="0.3">
      <c r="A1320" s="41"/>
      <c r="B1320" s="41"/>
      <c r="C1320" s="41"/>
      <c r="D1320" s="41"/>
      <c r="E1320" s="41"/>
      <c r="F1320" s="41"/>
    </row>
    <row r="1321" spans="1:6" ht="58.5" customHeight="1" x14ac:dyDescent="0.3">
      <c r="A1321" s="41"/>
      <c r="B1321" s="41"/>
      <c r="C1321" s="41"/>
      <c r="D1321" s="41"/>
      <c r="E1321" s="41"/>
      <c r="F1321" s="41"/>
    </row>
    <row r="1322" spans="1:6" ht="24" customHeight="1" x14ac:dyDescent="0.3">
      <c r="A1322" s="41"/>
      <c r="B1322" s="41"/>
      <c r="C1322" s="41"/>
      <c r="D1322" s="41"/>
      <c r="E1322" s="41"/>
      <c r="F1322" s="41"/>
    </row>
    <row r="1323" spans="1:6" ht="58.5" customHeight="1" x14ac:dyDescent="0.3">
      <c r="A1323" s="41"/>
      <c r="B1323" s="41"/>
      <c r="C1323" s="41"/>
      <c r="D1323" s="41"/>
      <c r="E1323" s="41"/>
      <c r="F1323" s="41"/>
    </row>
    <row r="1324" spans="1:6" ht="24" customHeight="1" x14ac:dyDescent="0.3">
      <c r="A1324" s="41"/>
      <c r="B1324" s="41"/>
      <c r="C1324" s="41"/>
      <c r="D1324" s="41"/>
      <c r="E1324" s="41"/>
      <c r="F1324" s="41"/>
    </row>
    <row r="1325" spans="1:6" ht="58.5" customHeight="1" x14ac:dyDescent="0.3">
      <c r="A1325" s="41"/>
      <c r="B1325" s="41"/>
      <c r="C1325" s="41"/>
      <c r="D1325" s="41"/>
      <c r="E1325" s="41"/>
      <c r="F1325" s="41"/>
    </row>
    <row r="1326" spans="1:6" ht="24" customHeight="1" x14ac:dyDescent="0.3">
      <c r="A1326" s="41"/>
      <c r="B1326" s="41"/>
      <c r="C1326" s="41"/>
      <c r="D1326" s="41"/>
      <c r="E1326" s="41"/>
      <c r="F1326" s="41"/>
    </row>
    <row r="1327" spans="1:6" ht="58.5" customHeight="1" x14ac:dyDescent="0.3">
      <c r="A1327" s="41"/>
      <c r="B1327" s="41"/>
      <c r="C1327" s="41"/>
      <c r="D1327" s="41"/>
      <c r="E1327" s="41"/>
      <c r="F1327" s="41"/>
    </row>
    <row r="1328" spans="1:6" ht="24" customHeight="1" x14ac:dyDescent="0.3">
      <c r="A1328" s="41"/>
      <c r="B1328" s="41"/>
      <c r="C1328" s="41"/>
      <c r="D1328" s="41"/>
      <c r="E1328" s="41"/>
      <c r="F1328" s="41"/>
    </row>
    <row r="1329" spans="1:6" ht="58.5" customHeight="1" x14ac:dyDescent="0.3">
      <c r="A1329" s="41"/>
      <c r="B1329" s="41"/>
      <c r="C1329" s="41"/>
      <c r="D1329" s="41"/>
      <c r="E1329" s="41"/>
      <c r="F1329" s="41"/>
    </row>
    <row r="1330" spans="1:6" ht="24" customHeight="1" x14ac:dyDescent="0.3">
      <c r="A1330" s="41"/>
      <c r="B1330" s="41"/>
      <c r="C1330" s="41"/>
      <c r="D1330" s="41"/>
      <c r="E1330" s="41"/>
      <c r="F1330" s="41"/>
    </row>
    <row r="1331" spans="1:6" ht="58.5" customHeight="1" x14ac:dyDescent="0.3">
      <c r="A1331" s="41"/>
      <c r="B1331" s="41"/>
      <c r="C1331" s="41"/>
      <c r="D1331" s="41"/>
      <c r="E1331" s="41"/>
      <c r="F1331" s="41"/>
    </row>
    <row r="1332" spans="1:6" ht="24" customHeight="1" x14ac:dyDescent="0.3">
      <c r="A1332" s="41"/>
      <c r="B1332" s="41"/>
      <c r="C1332" s="41"/>
      <c r="D1332" s="41"/>
      <c r="E1332" s="41"/>
      <c r="F1332" s="41"/>
    </row>
    <row r="1333" spans="1:6" ht="58.5" customHeight="1" x14ac:dyDescent="0.3">
      <c r="A1333" s="41"/>
      <c r="B1333" s="41"/>
      <c r="C1333" s="41"/>
      <c r="D1333" s="41"/>
      <c r="E1333" s="41"/>
      <c r="F1333" s="41"/>
    </row>
    <row r="1334" spans="1:6" ht="24" customHeight="1" x14ac:dyDescent="0.3">
      <c r="A1334" s="41"/>
      <c r="B1334" s="41"/>
      <c r="C1334" s="41"/>
      <c r="D1334" s="41"/>
      <c r="E1334" s="41"/>
      <c r="F1334" s="41"/>
    </row>
    <row r="1335" spans="1:6" ht="58.5" customHeight="1" x14ac:dyDescent="0.3">
      <c r="A1335" s="41"/>
      <c r="B1335" s="41"/>
      <c r="C1335" s="41"/>
      <c r="D1335" s="41"/>
      <c r="E1335" s="41"/>
      <c r="F1335" s="41"/>
    </row>
    <row r="1336" spans="1:6" ht="24" customHeight="1" x14ac:dyDescent="0.3">
      <c r="A1336" s="41"/>
      <c r="B1336" s="41"/>
      <c r="C1336" s="41"/>
      <c r="D1336" s="41"/>
      <c r="E1336" s="41"/>
      <c r="F1336" s="41"/>
    </row>
    <row r="1337" spans="1:6" ht="58.5" customHeight="1" x14ac:dyDescent="0.3">
      <c r="A1337" s="41"/>
      <c r="B1337" s="41"/>
      <c r="C1337" s="41"/>
      <c r="D1337" s="41"/>
      <c r="E1337" s="41"/>
      <c r="F1337" s="41"/>
    </row>
    <row r="1338" spans="1:6" ht="24" customHeight="1" x14ac:dyDescent="0.3">
      <c r="A1338" s="41"/>
      <c r="B1338" s="41"/>
      <c r="C1338" s="41"/>
      <c r="D1338" s="41"/>
      <c r="E1338" s="41"/>
      <c r="F1338" s="41"/>
    </row>
    <row r="1339" spans="1:6" ht="58.5" customHeight="1" x14ac:dyDescent="0.3">
      <c r="A1339" s="41"/>
      <c r="B1339" s="41"/>
      <c r="C1339" s="41"/>
      <c r="D1339" s="41"/>
      <c r="E1339" s="41"/>
      <c r="F1339" s="41"/>
    </row>
    <row r="1340" spans="1:6" ht="24" customHeight="1" x14ac:dyDescent="0.3">
      <c r="A1340" s="41"/>
      <c r="B1340" s="41"/>
      <c r="C1340" s="41"/>
      <c r="D1340" s="41"/>
      <c r="E1340" s="41"/>
      <c r="F1340" s="41"/>
    </row>
    <row r="1341" spans="1:6" ht="58.5" customHeight="1" x14ac:dyDescent="0.3">
      <c r="A1341" s="41"/>
      <c r="B1341" s="41"/>
      <c r="C1341" s="41"/>
      <c r="D1341" s="41"/>
      <c r="E1341" s="41"/>
      <c r="F1341" s="41"/>
    </row>
    <row r="1342" spans="1:6" ht="24" customHeight="1" x14ac:dyDescent="0.3">
      <c r="A1342" s="41"/>
      <c r="B1342" s="41"/>
      <c r="C1342" s="41"/>
      <c r="D1342" s="41"/>
      <c r="E1342" s="41"/>
      <c r="F1342" s="41"/>
    </row>
    <row r="1343" spans="1:6" ht="58.5" customHeight="1" x14ac:dyDescent="0.3">
      <c r="A1343" s="41"/>
      <c r="B1343" s="41"/>
      <c r="C1343" s="41"/>
      <c r="D1343" s="41"/>
      <c r="E1343" s="41"/>
      <c r="F1343" s="41"/>
    </row>
    <row r="1344" spans="1:6" ht="24" customHeight="1" x14ac:dyDescent="0.3">
      <c r="A1344" s="41"/>
      <c r="B1344" s="41"/>
      <c r="C1344" s="41"/>
      <c r="D1344" s="41"/>
      <c r="E1344" s="41"/>
      <c r="F1344" s="41"/>
    </row>
    <row r="1345" spans="1:6" ht="58.5" customHeight="1" x14ac:dyDescent="0.3">
      <c r="A1345" s="41"/>
      <c r="B1345" s="41"/>
      <c r="C1345" s="41"/>
      <c r="D1345" s="41"/>
      <c r="E1345" s="41"/>
      <c r="F1345" s="41"/>
    </row>
    <row r="1346" spans="1:6" ht="24" customHeight="1" x14ac:dyDescent="0.3">
      <c r="A1346" s="41"/>
      <c r="B1346" s="41"/>
      <c r="C1346" s="41"/>
      <c r="D1346" s="41"/>
      <c r="E1346" s="41"/>
      <c r="F1346" s="41"/>
    </row>
    <row r="1347" spans="1:6" ht="58.5" customHeight="1" x14ac:dyDescent="0.3">
      <c r="A1347" s="41"/>
      <c r="B1347" s="41"/>
      <c r="C1347" s="41"/>
      <c r="D1347" s="41"/>
      <c r="E1347" s="41"/>
      <c r="F1347" s="41"/>
    </row>
    <row r="1348" spans="1:6" ht="24" customHeight="1" x14ac:dyDescent="0.3">
      <c r="A1348" s="41"/>
      <c r="B1348" s="41"/>
      <c r="C1348" s="41"/>
      <c r="D1348" s="41"/>
      <c r="E1348" s="41"/>
      <c r="F1348" s="41"/>
    </row>
    <row r="1349" spans="1:6" ht="58.5" customHeight="1" x14ac:dyDescent="0.3">
      <c r="A1349" s="41"/>
      <c r="B1349" s="41"/>
      <c r="C1349" s="41"/>
      <c r="D1349" s="41"/>
      <c r="E1349" s="41"/>
      <c r="F1349" s="41"/>
    </row>
    <row r="1350" spans="1:6" ht="24" customHeight="1" x14ac:dyDescent="0.3">
      <c r="A1350" s="41"/>
      <c r="B1350" s="41"/>
      <c r="C1350" s="41"/>
      <c r="D1350" s="41"/>
      <c r="E1350" s="41"/>
      <c r="F1350" s="41"/>
    </row>
    <row r="1351" spans="1:6" ht="58.5" customHeight="1" x14ac:dyDescent="0.3">
      <c r="A1351" s="41"/>
      <c r="B1351" s="41"/>
      <c r="C1351" s="41"/>
      <c r="D1351" s="41"/>
      <c r="E1351" s="41"/>
      <c r="F1351" s="41"/>
    </row>
    <row r="1352" spans="1:6" ht="24" customHeight="1" x14ac:dyDescent="0.3">
      <c r="A1352" s="41"/>
      <c r="B1352" s="41"/>
      <c r="C1352" s="41"/>
      <c r="D1352" s="41"/>
      <c r="E1352" s="41"/>
      <c r="F1352" s="41"/>
    </row>
    <row r="1353" spans="1:6" ht="58.5" customHeight="1" x14ac:dyDescent="0.3">
      <c r="A1353" s="41"/>
      <c r="B1353" s="41"/>
      <c r="C1353" s="41"/>
      <c r="D1353" s="41"/>
      <c r="E1353" s="41"/>
      <c r="F1353" s="41"/>
    </row>
    <row r="1354" spans="1:6" ht="24" customHeight="1" x14ac:dyDescent="0.3">
      <c r="A1354" s="41"/>
      <c r="B1354" s="41"/>
      <c r="C1354" s="41"/>
      <c r="D1354" s="41"/>
      <c r="E1354" s="41"/>
      <c r="F1354" s="41"/>
    </row>
    <row r="1355" spans="1:6" ht="58.5" customHeight="1" x14ac:dyDescent="0.3">
      <c r="A1355" s="41"/>
      <c r="B1355" s="41"/>
      <c r="C1355" s="41"/>
      <c r="D1355" s="41"/>
      <c r="E1355" s="41"/>
      <c r="F1355" s="41"/>
    </row>
    <row r="1356" spans="1:6" ht="24" customHeight="1" x14ac:dyDescent="0.3">
      <c r="A1356" s="41"/>
      <c r="B1356" s="41"/>
      <c r="C1356" s="41"/>
      <c r="D1356" s="41"/>
      <c r="E1356" s="41"/>
      <c r="F1356" s="41"/>
    </row>
    <row r="1357" spans="1:6" ht="58.5" customHeight="1" x14ac:dyDescent="0.3">
      <c r="A1357" s="41"/>
      <c r="B1357" s="41"/>
      <c r="C1357" s="41"/>
      <c r="D1357" s="41"/>
      <c r="E1357" s="41"/>
      <c r="F1357" s="41"/>
    </row>
    <row r="1358" spans="1:6" ht="24" customHeight="1" x14ac:dyDescent="0.3">
      <c r="A1358" s="41"/>
      <c r="B1358" s="41"/>
      <c r="C1358" s="41"/>
      <c r="D1358" s="41"/>
      <c r="E1358" s="41"/>
      <c r="F1358" s="41"/>
    </row>
    <row r="1359" spans="1:6" ht="58.5" customHeight="1" x14ac:dyDescent="0.3">
      <c r="A1359" s="41"/>
      <c r="B1359" s="41"/>
      <c r="C1359" s="41"/>
      <c r="D1359" s="41"/>
      <c r="E1359" s="41"/>
      <c r="F1359" s="41"/>
    </row>
    <row r="1360" spans="1:6" ht="24" customHeight="1" x14ac:dyDescent="0.3">
      <c r="A1360" s="41"/>
      <c r="B1360" s="41"/>
      <c r="C1360" s="41"/>
      <c r="D1360" s="41"/>
      <c r="E1360" s="41"/>
      <c r="F1360" s="41"/>
    </row>
    <row r="1361" spans="1:6" ht="58.5" customHeight="1" x14ac:dyDescent="0.3">
      <c r="A1361" s="41"/>
      <c r="B1361" s="41"/>
      <c r="C1361" s="41"/>
      <c r="D1361" s="41"/>
      <c r="E1361" s="41"/>
      <c r="F1361" s="41"/>
    </row>
    <row r="1362" spans="1:6" ht="24" customHeight="1" x14ac:dyDescent="0.3">
      <c r="A1362" s="41"/>
      <c r="B1362" s="41"/>
      <c r="C1362" s="41"/>
      <c r="D1362" s="41"/>
      <c r="E1362" s="41"/>
      <c r="F1362" s="41"/>
    </row>
    <row r="1363" spans="1:6" ht="58.5" customHeight="1" x14ac:dyDescent="0.3">
      <c r="A1363" s="41"/>
      <c r="B1363" s="41"/>
      <c r="C1363" s="41"/>
      <c r="D1363" s="41"/>
      <c r="E1363" s="41"/>
      <c r="F1363" s="41"/>
    </row>
    <row r="1364" spans="1:6" ht="24" customHeight="1" x14ac:dyDescent="0.3">
      <c r="A1364" s="41"/>
      <c r="B1364" s="41"/>
      <c r="C1364" s="41"/>
      <c r="D1364" s="41"/>
      <c r="E1364" s="41"/>
      <c r="F1364" s="41"/>
    </row>
    <row r="1365" spans="1:6" ht="58.5" customHeight="1" x14ac:dyDescent="0.3">
      <c r="A1365" s="41"/>
      <c r="B1365" s="41"/>
      <c r="C1365" s="41"/>
      <c r="D1365" s="41"/>
      <c r="E1365" s="41"/>
      <c r="F1365" s="41"/>
    </row>
    <row r="1366" spans="1:6" ht="24" customHeight="1" x14ac:dyDescent="0.3">
      <c r="A1366" s="41"/>
      <c r="B1366" s="41"/>
      <c r="C1366" s="41"/>
      <c r="D1366" s="41"/>
      <c r="E1366" s="41"/>
      <c r="F1366" s="41"/>
    </row>
    <row r="1367" spans="1:6" ht="58.5" customHeight="1" x14ac:dyDescent="0.3">
      <c r="A1367" s="41"/>
      <c r="B1367" s="41"/>
      <c r="C1367" s="41"/>
      <c r="D1367" s="41"/>
      <c r="E1367" s="41"/>
      <c r="F1367" s="41"/>
    </row>
    <row r="1368" spans="1:6" ht="24" customHeight="1" x14ac:dyDescent="0.3">
      <c r="A1368" s="41"/>
      <c r="B1368" s="41"/>
      <c r="C1368" s="41"/>
      <c r="D1368" s="41"/>
      <c r="E1368" s="41"/>
      <c r="F1368" s="41"/>
    </row>
    <row r="1369" spans="1:6" ht="58.5" customHeight="1" x14ac:dyDescent="0.3">
      <c r="A1369" s="41"/>
      <c r="B1369" s="41"/>
      <c r="C1369" s="41"/>
      <c r="D1369" s="41"/>
      <c r="E1369" s="41"/>
      <c r="F1369" s="41"/>
    </row>
    <row r="1370" spans="1:6" ht="24" customHeight="1" x14ac:dyDescent="0.3">
      <c r="A1370" s="41"/>
      <c r="B1370" s="41"/>
      <c r="C1370" s="41"/>
      <c r="D1370" s="41"/>
      <c r="E1370" s="41"/>
      <c r="F1370" s="41"/>
    </row>
    <row r="1371" spans="1:6" ht="58.5" customHeight="1" x14ac:dyDescent="0.3">
      <c r="A1371" s="41"/>
      <c r="B1371" s="41"/>
      <c r="C1371" s="41"/>
      <c r="D1371" s="41"/>
      <c r="E1371" s="41"/>
      <c r="F1371" s="41"/>
    </row>
    <row r="1372" spans="1:6" ht="24" customHeight="1" x14ac:dyDescent="0.3">
      <c r="A1372" s="41"/>
      <c r="B1372" s="41"/>
      <c r="C1372" s="41"/>
      <c r="D1372" s="41"/>
      <c r="E1372" s="41"/>
      <c r="F1372" s="41"/>
    </row>
    <row r="1373" spans="1:6" ht="58.5" customHeight="1" x14ac:dyDescent="0.3">
      <c r="A1373" s="41"/>
      <c r="B1373" s="41"/>
      <c r="C1373" s="41"/>
      <c r="D1373" s="41"/>
      <c r="E1373" s="41"/>
      <c r="F1373" s="41"/>
    </row>
    <row r="1374" spans="1:6" ht="24" customHeight="1" x14ac:dyDescent="0.3">
      <c r="A1374" s="41"/>
      <c r="B1374" s="41"/>
      <c r="C1374" s="41"/>
      <c r="D1374" s="41"/>
      <c r="E1374" s="41"/>
      <c r="F1374" s="41"/>
    </row>
    <row r="1375" spans="1:6" ht="58.5" customHeight="1" x14ac:dyDescent="0.3">
      <c r="A1375" s="41"/>
      <c r="B1375" s="41"/>
      <c r="C1375" s="41"/>
      <c r="D1375" s="41"/>
      <c r="E1375" s="41"/>
      <c r="F1375" s="41"/>
    </row>
    <row r="1376" spans="1:6" ht="24" customHeight="1" x14ac:dyDescent="0.3">
      <c r="A1376" s="41"/>
      <c r="B1376" s="41"/>
      <c r="C1376" s="41"/>
      <c r="D1376" s="41"/>
      <c r="E1376" s="41"/>
      <c r="F1376" s="41"/>
    </row>
    <row r="1377" spans="1:6" ht="58.5" customHeight="1" x14ac:dyDescent="0.3">
      <c r="A1377" s="41"/>
      <c r="B1377" s="41"/>
      <c r="C1377" s="41"/>
      <c r="D1377" s="41"/>
      <c r="E1377" s="41"/>
      <c r="F1377" s="41"/>
    </row>
    <row r="1378" spans="1:6" ht="24" customHeight="1" x14ac:dyDescent="0.3">
      <c r="A1378" s="41"/>
      <c r="B1378" s="41"/>
      <c r="C1378" s="41"/>
      <c r="D1378" s="41"/>
      <c r="E1378" s="41"/>
      <c r="F1378" s="41"/>
    </row>
    <row r="1379" spans="1:6" ht="72.75" customHeight="1" x14ac:dyDescent="0.3">
      <c r="A1379" s="41"/>
      <c r="B1379" s="41"/>
      <c r="C1379" s="41"/>
      <c r="D1379" s="41"/>
      <c r="E1379" s="41"/>
      <c r="F1379" s="41"/>
    </row>
    <row r="1380" spans="1:6" ht="24" customHeight="1" x14ac:dyDescent="0.3">
      <c r="A1380" s="41"/>
      <c r="B1380" s="41"/>
      <c r="C1380" s="41"/>
      <c r="D1380" s="41"/>
      <c r="E1380" s="41"/>
      <c r="F1380" s="41"/>
    </row>
    <row r="1381" spans="1:6" ht="83.25" customHeight="1" x14ac:dyDescent="0.3">
      <c r="A1381" s="41"/>
      <c r="B1381" s="41"/>
      <c r="C1381" s="41"/>
      <c r="D1381" s="41"/>
      <c r="E1381" s="41"/>
      <c r="F1381" s="41"/>
    </row>
    <row r="1382" spans="1:6" ht="24" customHeight="1" x14ac:dyDescent="0.3">
      <c r="A1382" s="41"/>
      <c r="B1382" s="41"/>
      <c r="C1382" s="41"/>
      <c r="D1382" s="41"/>
      <c r="E1382" s="41"/>
      <c r="F1382" s="41"/>
    </row>
    <row r="1383" spans="1:6" ht="75" customHeight="1" x14ac:dyDescent="0.3">
      <c r="A1383" s="41"/>
      <c r="B1383" s="41"/>
      <c r="C1383" s="41"/>
      <c r="D1383" s="41"/>
      <c r="E1383" s="41"/>
      <c r="F1383" s="41"/>
    </row>
    <row r="1384" spans="1:6" ht="24" customHeight="1" x14ac:dyDescent="0.3">
      <c r="A1384" s="41"/>
      <c r="B1384" s="41"/>
      <c r="C1384" s="41"/>
      <c r="D1384" s="41"/>
      <c r="E1384" s="41"/>
      <c r="F1384" s="41"/>
    </row>
    <row r="1385" spans="1:6" ht="81" customHeight="1" x14ac:dyDescent="0.3">
      <c r="A1385" s="41"/>
      <c r="B1385" s="41"/>
      <c r="C1385" s="41"/>
      <c r="D1385" s="41"/>
      <c r="E1385" s="41"/>
      <c r="F1385" s="41"/>
    </row>
    <row r="1386" spans="1:6" ht="24" customHeight="1" x14ac:dyDescent="0.3">
      <c r="A1386" s="41"/>
      <c r="B1386" s="41"/>
      <c r="C1386" s="41"/>
      <c r="D1386" s="41"/>
      <c r="E1386" s="41"/>
      <c r="F1386" s="41"/>
    </row>
    <row r="1387" spans="1:6" ht="78" customHeight="1" x14ac:dyDescent="0.3">
      <c r="A1387" s="41"/>
      <c r="B1387" s="41"/>
      <c r="C1387" s="41"/>
      <c r="D1387" s="41"/>
      <c r="E1387" s="41"/>
      <c r="F1387" s="41"/>
    </row>
    <row r="1388" spans="1:6" ht="24" customHeight="1" x14ac:dyDescent="0.3">
      <c r="A1388" s="41"/>
      <c r="B1388" s="41"/>
      <c r="C1388" s="41"/>
      <c r="D1388" s="41"/>
      <c r="E1388" s="41"/>
      <c r="F1388" s="41"/>
    </row>
    <row r="1389" spans="1:6" ht="78" customHeight="1" x14ac:dyDescent="0.3">
      <c r="A1389" s="41"/>
      <c r="B1389" s="41"/>
      <c r="C1389" s="41"/>
      <c r="D1389" s="41"/>
      <c r="E1389" s="41"/>
      <c r="F1389" s="41"/>
    </row>
    <row r="1390" spans="1:6" ht="24" customHeight="1" x14ac:dyDescent="0.3">
      <c r="A1390" s="41"/>
      <c r="B1390" s="41"/>
      <c r="C1390" s="41"/>
      <c r="D1390" s="41"/>
      <c r="E1390" s="41"/>
      <c r="F1390" s="41"/>
    </row>
    <row r="1391" spans="1:6" ht="58.5" customHeight="1" x14ac:dyDescent="0.3">
      <c r="A1391" s="41"/>
      <c r="B1391" s="41"/>
      <c r="C1391" s="41"/>
      <c r="D1391" s="41"/>
      <c r="E1391" s="41"/>
      <c r="F1391" s="41"/>
    </row>
    <row r="1392" spans="1:6" ht="24" customHeight="1" x14ac:dyDescent="0.3">
      <c r="A1392" s="41"/>
      <c r="B1392" s="41"/>
      <c r="C1392" s="41"/>
      <c r="D1392" s="41"/>
      <c r="E1392" s="41"/>
      <c r="F1392" s="41"/>
    </row>
    <row r="1393" spans="1:6" ht="58.5" customHeight="1" x14ac:dyDescent="0.3">
      <c r="A1393" s="41"/>
      <c r="B1393" s="41"/>
      <c r="C1393" s="41"/>
      <c r="D1393" s="41"/>
      <c r="E1393" s="41"/>
      <c r="F1393" s="41"/>
    </row>
    <row r="1394" spans="1:6" ht="24" customHeight="1" x14ac:dyDescent="0.3">
      <c r="A1394" s="41"/>
      <c r="B1394" s="41"/>
      <c r="C1394" s="41"/>
      <c r="D1394" s="41"/>
      <c r="E1394" s="41"/>
      <c r="F1394" s="41"/>
    </row>
    <row r="1395" spans="1:6" x14ac:dyDescent="0.3">
      <c r="A1395" s="41"/>
      <c r="B1395" s="41"/>
      <c r="C1395" s="41"/>
      <c r="D1395" s="41"/>
      <c r="E1395" s="41"/>
      <c r="F1395" s="41"/>
    </row>
    <row r="1396" spans="1:6" ht="24" customHeight="1" x14ac:dyDescent="0.3">
      <c r="A1396" s="41"/>
      <c r="B1396" s="41"/>
      <c r="C1396" s="41"/>
      <c r="D1396" s="41"/>
      <c r="E1396" s="41"/>
      <c r="F1396" s="41"/>
    </row>
    <row r="1397" spans="1:6" ht="58.5" customHeight="1" x14ac:dyDescent="0.3">
      <c r="A1397" s="41"/>
      <c r="B1397" s="41"/>
      <c r="C1397" s="41"/>
      <c r="D1397" s="41"/>
      <c r="E1397" s="41"/>
      <c r="F1397" s="41"/>
    </row>
    <row r="1398" spans="1:6" ht="24" customHeight="1" x14ac:dyDescent="0.3">
      <c r="A1398" s="41"/>
      <c r="B1398" s="41"/>
      <c r="C1398" s="41"/>
      <c r="D1398" s="41"/>
      <c r="E1398" s="41"/>
      <c r="F1398" s="41"/>
    </row>
    <row r="1399" spans="1:6" ht="58.5" customHeight="1" x14ac:dyDescent="0.3">
      <c r="A1399" s="41"/>
      <c r="B1399" s="41"/>
      <c r="C1399" s="41"/>
      <c r="D1399" s="41"/>
      <c r="E1399" s="41"/>
      <c r="F1399" s="41"/>
    </row>
    <row r="1400" spans="1:6" ht="24" customHeight="1" x14ac:dyDescent="0.3">
      <c r="A1400" s="41"/>
      <c r="B1400" s="41"/>
      <c r="C1400" s="41"/>
      <c r="D1400" s="41"/>
      <c r="E1400" s="41"/>
      <c r="F1400" s="41"/>
    </row>
    <row r="1401" spans="1:6" ht="58.5" customHeight="1" x14ac:dyDescent="0.3">
      <c r="A1401" s="41"/>
      <c r="B1401" s="41"/>
      <c r="C1401" s="41"/>
      <c r="D1401" s="41"/>
      <c r="E1401" s="41"/>
      <c r="F1401" s="41"/>
    </row>
    <row r="1402" spans="1:6" ht="24" customHeight="1" x14ac:dyDescent="0.3">
      <c r="A1402" s="41"/>
      <c r="B1402" s="41"/>
      <c r="C1402" s="41"/>
      <c r="D1402" s="41"/>
      <c r="E1402" s="41"/>
      <c r="F1402" s="41"/>
    </row>
    <row r="1403" spans="1:6" ht="58.5" customHeight="1" x14ac:dyDescent="0.3">
      <c r="A1403" s="41"/>
      <c r="B1403" s="41"/>
      <c r="C1403" s="41"/>
      <c r="D1403" s="41"/>
      <c r="E1403" s="41"/>
      <c r="F1403" s="41"/>
    </row>
    <row r="1404" spans="1:6" ht="24" customHeight="1" x14ac:dyDescent="0.3">
      <c r="A1404" s="41"/>
      <c r="B1404" s="41"/>
      <c r="C1404" s="41"/>
      <c r="D1404" s="41"/>
      <c r="E1404" s="41"/>
      <c r="F1404" s="41"/>
    </row>
    <row r="1405" spans="1:6" ht="58.5" customHeight="1" x14ac:dyDescent="0.3">
      <c r="A1405" s="41"/>
      <c r="B1405" s="41"/>
      <c r="C1405" s="41"/>
      <c r="D1405" s="41"/>
      <c r="E1405" s="41"/>
      <c r="F1405" s="41"/>
    </row>
    <row r="1406" spans="1:6" ht="24" customHeight="1" x14ac:dyDescent="0.3">
      <c r="A1406" s="41"/>
      <c r="B1406" s="41"/>
      <c r="C1406" s="41"/>
      <c r="D1406" s="41"/>
      <c r="E1406" s="41"/>
      <c r="F1406" s="41"/>
    </row>
    <row r="1407" spans="1:6" ht="58.5" customHeight="1" x14ac:dyDescent="0.3">
      <c r="A1407" s="41"/>
      <c r="B1407" s="41"/>
      <c r="C1407" s="41"/>
      <c r="D1407" s="41"/>
      <c r="E1407" s="41"/>
      <c r="F1407" s="41"/>
    </row>
    <row r="1408" spans="1:6" ht="24" customHeight="1" x14ac:dyDescent="0.3">
      <c r="A1408" s="41"/>
      <c r="B1408" s="41"/>
      <c r="C1408" s="41"/>
      <c r="D1408" s="41"/>
      <c r="E1408" s="41"/>
      <c r="F1408" s="41"/>
    </row>
    <row r="1409" spans="1:6" ht="58.5" customHeight="1" x14ac:dyDescent="0.3">
      <c r="A1409" s="41"/>
      <c r="B1409" s="41"/>
      <c r="C1409" s="41"/>
      <c r="D1409" s="41"/>
      <c r="E1409" s="41"/>
      <c r="F1409" s="41"/>
    </row>
    <row r="1410" spans="1:6" ht="24" customHeight="1" x14ac:dyDescent="0.3">
      <c r="A1410" s="41"/>
      <c r="B1410" s="41"/>
      <c r="C1410" s="41"/>
      <c r="D1410" s="41"/>
      <c r="E1410" s="41"/>
      <c r="F1410" s="41"/>
    </row>
    <row r="1411" spans="1:6" ht="58.5" customHeight="1" x14ac:dyDescent="0.3">
      <c r="A1411" s="41"/>
      <c r="B1411" s="41"/>
      <c r="C1411" s="41"/>
      <c r="D1411" s="41"/>
      <c r="E1411" s="41"/>
      <c r="F1411" s="41"/>
    </row>
    <row r="1412" spans="1:6" ht="24" customHeight="1" x14ac:dyDescent="0.3">
      <c r="A1412" s="41"/>
      <c r="B1412" s="41"/>
      <c r="C1412" s="41"/>
      <c r="D1412" s="41"/>
      <c r="E1412" s="41"/>
      <c r="F1412" s="41"/>
    </row>
    <row r="1413" spans="1:6" ht="58.5" customHeight="1" x14ac:dyDescent="0.3">
      <c r="A1413" s="41"/>
      <c r="B1413" s="41"/>
      <c r="C1413" s="41"/>
      <c r="D1413" s="41"/>
      <c r="E1413" s="41"/>
      <c r="F1413" s="41"/>
    </row>
    <row r="1414" spans="1:6" ht="24" customHeight="1" x14ac:dyDescent="0.3">
      <c r="A1414" s="41"/>
      <c r="B1414" s="41"/>
      <c r="C1414" s="41"/>
      <c r="D1414" s="41"/>
      <c r="E1414" s="41"/>
      <c r="F1414" s="41"/>
    </row>
    <row r="1415" spans="1:6" ht="58.5" customHeight="1" x14ac:dyDescent="0.3">
      <c r="A1415" s="41"/>
      <c r="B1415" s="41"/>
      <c r="C1415" s="41"/>
      <c r="D1415" s="41"/>
      <c r="E1415" s="41"/>
      <c r="F1415" s="41"/>
    </row>
    <row r="1416" spans="1:6" ht="24" customHeight="1" x14ac:dyDescent="0.3">
      <c r="A1416" s="41"/>
      <c r="B1416" s="41"/>
      <c r="C1416" s="41"/>
      <c r="D1416" s="41"/>
      <c r="E1416" s="41"/>
      <c r="F1416" s="41"/>
    </row>
    <row r="1417" spans="1:6" ht="58.5" customHeight="1" x14ac:dyDescent="0.3">
      <c r="A1417" s="41"/>
      <c r="B1417" s="41"/>
      <c r="C1417" s="41"/>
      <c r="D1417" s="41"/>
      <c r="E1417" s="41"/>
      <c r="F1417" s="41"/>
    </row>
    <row r="1418" spans="1:6" ht="24" customHeight="1" x14ac:dyDescent="0.3">
      <c r="A1418" s="41"/>
      <c r="B1418" s="41"/>
      <c r="C1418" s="41"/>
      <c r="D1418" s="41"/>
      <c r="E1418" s="41"/>
      <c r="F1418" s="41"/>
    </row>
    <row r="1419" spans="1:6" ht="58.5" customHeight="1" x14ac:dyDescent="0.3">
      <c r="A1419" s="41"/>
      <c r="B1419" s="41"/>
      <c r="C1419" s="41"/>
      <c r="D1419" s="41"/>
      <c r="E1419" s="41"/>
      <c r="F1419" s="41"/>
    </row>
    <row r="1420" spans="1:6" ht="25.5" customHeight="1" x14ac:dyDescent="0.3">
      <c r="A1420" s="41"/>
      <c r="B1420" s="41"/>
      <c r="C1420" s="41"/>
      <c r="D1420" s="41"/>
      <c r="E1420" s="41"/>
      <c r="F1420" s="41"/>
    </row>
    <row r="1421" spans="1:6" ht="58.5" customHeight="1" x14ac:dyDescent="0.3">
      <c r="A1421" s="41"/>
      <c r="B1421" s="41"/>
      <c r="C1421" s="41"/>
      <c r="D1421" s="41"/>
      <c r="E1421" s="41"/>
      <c r="F1421" s="41"/>
    </row>
    <row r="1422" spans="1:6" ht="24" customHeight="1" x14ac:dyDescent="0.3">
      <c r="A1422" s="41"/>
      <c r="B1422" s="41"/>
      <c r="C1422" s="41"/>
      <c r="D1422" s="41"/>
      <c r="E1422" s="41"/>
      <c r="F1422" s="41"/>
    </row>
    <row r="1423" spans="1:6" ht="58.5" customHeight="1" x14ac:dyDescent="0.3">
      <c r="A1423" s="41"/>
      <c r="B1423" s="41"/>
      <c r="C1423" s="41"/>
      <c r="D1423" s="41"/>
      <c r="E1423" s="41"/>
      <c r="F1423" s="41"/>
    </row>
    <row r="1424" spans="1:6" ht="24" customHeight="1" x14ac:dyDescent="0.3">
      <c r="A1424" s="41"/>
      <c r="B1424" s="41"/>
      <c r="C1424" s="41"/>
      <c r="D1424" s="41"/>
      <c r="E1424" s="41"/>
      <c r="F1424" s="41"/>
    </row>
    <row r="1425" spans="1:6" ht="58.5" customHeight="1" x14ac:dyDescent="0.3">
      <c r="A1425" s="41"/>
      <c r="B1425" s="41"/>
      <c r="C1425" s="41"/>
      <c r="D1425" s="41"/>
      <c r="E1425" s="41"/>
      <c r="F1425" s="41"/>
    </row>
    <row r="1426" spans="1:6" ht="24" customHeight="1" x14ac:dyDescent="0.3">
      <c r="A1426" s="41"/>
      <c r="B1426" s="41"/>
      <c r="C1426" s="41"/>
      <c r="D1426" s="41"/>
      <c r="E1426" s="41"/>
      <c r="F1426" s="41"/>
    </row>
    <row r="1427" spans="1:6" ht="58.5" customHeight="1" x14ac:dyDescent="0.3">
      <c r="A1427" s="41"/>
      <c r="B1427" s="41"/>
      <c r="C1427" s="41"/>
      <c r="D1427" s="41"/>
      <c r="E1427" s="41"/>
      <c r="F1427" s="41"/>
    </row>
    <row r="1428" spans="1:6" ht="24" customHeight="1" x14ac:dyDescent="0.3">
      <c r="A1428" s="41"/>
      <c r="B1428" s="41"/>
      <c r="C1428" s="41"/>
      <c r="D1428" s="41"/>
      <c r="E1428" s="41"/>
      <c r="F1428" s="41"/>
    </row>
    <row r="1429" spans="1:6" ht="58.5" customHeight="1" x14ac:dyDescent="0.3">
      <c r="A1429" s="41"/>
      <c r="B1429" s="41"/>
      <c r="C1429" s="41"/>
      <c r="D1429" s="41"/>
      <c r="E1429" s="41"/>
      <c r="F1429" s="41"/>
    </row>
    <row r="1430" spans="1:6" ht="24" customHeight="1" x14ac:dyDescent="0.3">
      <c r="A1430" s="41"/>
      <c r="B1430" s="41"/>
      <c r="C1430" s="41"/>
      <c r="D1430" s="41"/>
      <c r="E1430" s="41"/>
      <c r="F1430" s="41"/>
    </row>
    <row r="1431" spans="1:6" ht="58.5" customHeight="1" x14ac:dyDescent="0.3">
      <c r="A1431" s="41"/>
      <c r="B1431" s="41"/>
      <c r="C1431" s="41"/>
      <c r="D1431" s="41"/>
      <c r="E1431" s="41"/>
      <c r="F1431" s="41"/>
    </row>
    <row r="1432" spans="1:6" ht="24" customHeight="1" x14ac:dyDescent="0.3">
      <c r="A1432" s="41"/>
      <c r="B1432" s="41"/>
      <c r="C1432" s="41"/>
      <c r="D1432" s="41"/>
      <c r="E1432" s="41"/>
      <c r="F1432" s="41"/>
    </row>
    <row r="1433" spans="1:6" ht="58.5" customHeight="1" x14ac:dyDescent="0.3">
      <c r="A1433" s="41"/>
      <c r="B1433" s="41"/>
      <c r="C1433" s="41"/>
      <c r="D1433" s="41"/>
      <c r="E1433" s="41"/>
      <c r="F1433" s="41"/>
    </row>
    <row r="1434" spans="1:6" ht="24" customHeight="1" x14ac:dyDescent="0.3">
      <c r="A1434" s="41"/>
      <c r="B1434" s="41"/>
      <c r="C1434" s="41"/>
      <c r="D1434" s="41"/>
      <c r="E1434" s="41"/>
      <c r="F1434" s="41"/>
    </row>
    <row r="1435" spans="1:6" ht="58.5" customHeight="1" x14ac:dyDescent="0.3">
      <c r="A1435" s="41"/>
      <c r="B1435" s="41"/>
      <c r="C1435" s="41"/>
      <c r="D1435" s="41"/>
      <c r="E1435" s="41"/>
      <c r="F1435" s="41"/>
    </row>
    <row r="1436" spans="1:6" ht="24" customHeight="1" x14ac:dyDescent="0.3">
      <c r="A1436" s="41"/>
      <c r="B1436" s="41"/>
      <c r="C1436" s="41"/>
      <c r="D1436" s="41"/>
      <c r="E1436" s="41"/>
      <c r="F1436" s="41"/>
    </row>
    <row r="1437" spans="1:6" ht="58.5" customHeight="1" x14ac:dyDescent="0.3">
      <c r="A1437" s="41"/>
      <c r="B1437" s="41"/>
      <c r="C1437" s="41"/>
      <c r="D1437" s="41"/>
      <c r="E1437" s="41"/>
      <c r="F1437" s="41"/>
    </row>
    <row r="1438" spans="1:6" ht="24" customHeight="1" x14ac:dyDescent="0.3">
      <c r="A1438" s="41"/>
      <c r="B1438" s="41"/>
      <c r="C1438" s="41"/>
      <c r="D1438" s="41"/>
      <c r="E1438" s="41"/>
      <c r="F1438" s="41"/>
    </row>
    <row r="1439" spans="1:6" ht="58.5" customHeight="1" x14ac:dyDescent="0.3">
      <c r="A1439" s="41"/>
      <c r="B1439" s="41"/>
      <c r="C1439" s="41"/>
      <c r="D1439" s="41"/>
      <c r="E1439" s="41"/>
      <c r="F1439" s="41"/>
    </row>
    <row r="1440" spans="1:6" ht="24" customHeight="1" x14ac:dyDescent="0.3">
      <c r="A1440" s="41"/>
      <c r="B1440" s="41"/>
      <c r="C1440" s="41"/>
      <c r="D1440" s="41"/>
      <c r="E1440" s="41"/>
      <c r="F1440" s="41"/>
    </row>
    <row r="1441" spans="1:6" ht="58.5" customHeight="1" x14ac:dyDescent="0.3">
      <c r="A1441" s="41"/>
      <c r="B1441" s="41"/>
      <c r="C1441" s="41"/>
      <c r="D1441" s="41"/>
      <c r="E1441" s="41"/>
      <c r="F1441" s="41"/>
    </row>
    <row r="1442" spans="1:6" ht="24" customHeight="1" x14ac:dyDescent="0.3">
      <c r="A1442" s="41"/>
      <c r="B1442" s="41"/>
      <c r="C1442" s="41"/>
      <c r="D1442" s="41"/>
      <c r="E1442" s="41"/>
      <c r="F1442" s="41"/>
    </row>
    <row r="1443" spans="1:6" ht="58.5" customHeight="1" x14ac:dyDescent="0.3">
      <c r="A1443" s="41"/>
      <c r="B1443" s="41"/>
      <c r="C1443" s="41"/>
      <c r="D1443" s="41"/>
      <c r="E1443" s="41"/>
      <c r="F1443" s="41"/>
    </row>
    <row r="1444" spans="1:6" ht="24" customHeight="1" x14ac:dyDescent="0.3">
      <c r="A1444" s="41"/>
      <c r="B1444" s="41"/>
      <c r="C1444" s="41"/>
      <c r="D1444" s="41"/>
      <c r="E1444" s="41"/>
      <c r="F1444" s="41"/>
    </row>
    <row r="1445" spans="1:6" ht="58.5" customHeight="1" x14ac:dyDescent="0.3">
      <c r="A1445" s="41"/>
      <c r="B1445" s="41"/>
      <c r="C1445" s="41"/>
      <c r="D1445" s="41"/>
      <c r="E1445" s="41"/>
      <c r="F1445" s="41"/>
    </row>
    <row r="1446" spans="1:6" ht="24" customHeight="1" x14ac:dyDescent="0.3">
      <c r="A1446" s="41"/>
      <c r="B1446" s="41"/>
      <c r="C1446" s="41"/>
      <c r="D1446" s="41"/>
      <c r="E1446" s="41"/>
      <c r="F1446" s="41"/>
    </row>
    <row r="1447" spans="1:6" ht="58.5" customHeight="1" x14ac:dyDescent="0.3">
      <c r="A1447" s="41"/>
      <c r="B1447" s="41"/>
      <c r="C1447" s="41"/>
      <c r="D1447" s="41"/>
      <c r="E1447" s="41"/>
      <c r="F1447" s="41"/>
    </row>
    <row r="1448" spans="1:6" ht="24" customHeight="1" x14ac:dyDescent="0.3">
      <c r="A1448" s="41"/>
      <c r="B1448" s="41"/>
      <c r="C1448" s="41"/>
      <c r="D1448" s="41"/>
      <c r="E1448" s="41"/>
      <c r="F1448" s="41"/>
    </row>
    <row r="1449" spans="1:6" ht="58.5" customHeight="1" x14ac:dyDescent="0.3">
      <c r="A1449" s="41"/>
      <c r="B1449" s="41"/>
      <c r="C1449" s="41"/>
      <c r="D1449" s="41"/>
      <c r="E1449" s="41"/>
      <c r="F1449" s="41"/>
    </row>
    <row r="1450" spans="1:6" ht="24" customHeight="1" x14ac:dyDescent="0.3">
      <c r="A1450" s="41"/>
      <c r="B1450" s="41"/>
      <c r="C1450" s="41"/>
      <c r="D1450" s="41"/>
      <c r="E1450" s="41"/>
      <c r="F1450" s="41"/>
    </row>
    <row r="1451" spans="1:6" ht="58.5" customHeight="1" x14ac:dyDescent="0.3">
      <c r="A1451" s="41"/>
      <c r="B1451" s="41"/>
      <c r="C1451" s="41"/>
      <c r="D1451" s="41"/>
      <c r="E1451" s="41"/>
      <c r="F1451" s="41"/>
    </row>
    <row r="1452" spans="1:6" ht="24" customHeight="1" x14ac:dyDescent="0.3">
      <c r="A1452" s="41"/>
      <c r="B1452" s="41"/>
      <c r="C1452" s="41"/>
      <c r="D1452" s="41"/>
      <c r="E1452" s="41"/>
      <c r="F1452" s="41"/>
    </row>
    <row r="1453" spans="1:6" ht="58.5" customHeight="1" x14ac:dyDescent="0.3">
      <c r="A1453" s="41"/>
      <c r="B1453" s="41"/>
      <c r="C1453" s="41"/>
      <c r="D1453" s="41"/>
      <c r="E1453" s="41"/>
      <c r="F1453" s="41"/>
    </row>
    <row r="1454" spans="1:6" ht="24" customHeight="1" x14ac:dyDescent="0.3">
      <c r="A1454" s="41"/>
      <c r="B1454" s="41"/>
      <c r="C1454" s="41"/>
      <c r="D1454" s="41"/>
      <c r="E1454" s="41"/>
      <c r="F1454" s="41"/>
    </row>
    <row r="1455" spans="1:6" ht="58.5" customHeight="1" x14ac:dyDescent="0.3">
      <c r="A1455" s="41"/>
      <c r="B1455" s="41"/>
      <c r="C1455" s="41"/>
      <c r="D1455" s="41"/>
      <c r="E1455" s="41"/>
      <c r="F1455" s="41"/>
    </row>
    <row r="1456" spans="1:6" ht="24" customHeight="1" x14ac:dyDescent="0.3">
      <c r="A1456" s="41"/>
      <c r="B1456" s="41"/>
      <c r="C1456" s="41"/>
      <c r="D1456" s="41"/>
      <c r="E1456" s="41"/>
      <c r="F1456" s="41"/>
    </row>
    <row r="1457" spans="1:6" ht="58.5" customHeight="1" x14ac:dyDescent="0.3">
      <c r="A1457" s="41"/>
      <c r="B1457" s="41"/>
      <c r="C1457" s="41"/>
      <c r="D1457" s="41"/>
      <c r="E1457" s="41"/>
      <c r="F1457" s="41"/>
    </row>
    <row r="1458" spans="1:6" ht="24" customHeight="1" x14ac:dyDescent="0.3">
      <c r="A1458" s="41"/>
      <c r="B1458" s="41"/>
      <c r="C1458" s="41"/>
      <c r="D1458" s="41"/>
      <c r="E1458" s="41"/>
      <c r="F1458" s="41"/>
    </row>
    <row r="1459" spans="1:6" ht="58.5" customHeight="1" x14ac:dyDescent="0.3">
      <c r="A1459" s="41"/>
      <c r="B1459" s="41"/>
      <c r="C1459" s="41"/>
      <c r="D1459" s="41"/>
      <c r="E1459" s="41"/>
      <c r="F1459" s="41"/>
    </row>
    <row r="1460" spans="1:6" ht="24" customHeight="1" x14ac:dyDescent="0.3">
      <c r="A1460" s="41"/>
      <c r="B1460" s="41"/>
      <c r="C1460" s="41"/>
      <c r="D1460" s="41"/>
      <c r="E1460" s="41"/>
      <c r="F1460" s="41"/>
    </row>
    <row r="1461" spans="1:6" ht="58.5" customHeight="1" x14ac:dyDescent="0.3">
      <c r="A1461" s="41"/>
      <c r="B1461" s="41"/>
      <c r="C1461" s="41"/>
      <c r="D1461" s="41"/>
      <c r="E1461" s="41"/>
      <c r="F1461" s="41"/>
    </row>
    <row r="1462" spans="1:6" ht="24" customHeight="1" x14ac:dyDescent="0.3">
      <c r="A1462" s="41"/>
      <c r="B1462" s="41"/>
      <c r="C1462" s="41"/>
      <c r="D1462" s="41"/>
      <c r="E1462" s="41"/>
      <c r="F1462" s="41"/>
    </row>
    <row r="1463" spans="1:6" ht="58.5" customHeight="1" x14ac:dyDescent="0.3">
      <c r="A1463" s="41"/>
      <c r="B1463" s="41"/>
      <c r="C1463" s="41"/>
      <c r="D1463" s="41"/>
      <c r="E1463" s="41"/>
      <c r="F1463" s="41"/>
    </row>
    <row r="1464" spans="1:6" ht="24" customHeight="1" x14ac:dyDescent="0.3">
      <c r="A1464" s="41"/>
      <c r="B1464" s="41"/>
      <c r="C1464" s="41"/>
      <c r="D1464" s="41"/>
      <c r="E1464" s="41"/>
      <c r="F1464" s="41"/>
    </row>
    <row r="1465" spans="1:6" ht="58.5" customHeight="1" x14ac:dyDescent="0.3">
      <c r="A1465" s="41"/>
      <c r="B1465" s="41"/>
      <c r="C1465" s="41"/>
      <c r="D1465" s="41"/>
      <c r="E1465" s="41"/>
      <c r="F1465" s="41"/>
    </row>
    <row r="1466" spans="1:6" ht="24" customHeight="1" x14ac:dyDescent="0.3">
      <c r="A1466" s="41"/>
      <c r="B1466" s="41"/>
      <c r="C1466" s="41"/>
      <c r="D1466" s="41"/>
      <c r="E1466" s="41"/>
      <c r="F1466" s="41"/>
    </row>
    <row r="1467" spans="1:6" ht="58.5" customHeight="1" x14ac:dyDescent="0.3">
      <c r="A1467" s="41"/>
      <c r="B1467" s="41"/>
      <c r="C1467" s="41"/>
      <c r="D1467" s="41"/>
      <c r="E1467" s="41"/>
      <c r="F1467" s="41"/>
    </row>
    <row r="1468" spans="1:6" ht="24" customHeight="1" x14ac:dyDescent="0.3">
      <c r="A1468" s="41"/>
      <c r="B1468" s="41"/>
      <c r="C1468" s="41"/>
      <c r="D1468" s="41"/>
      <c r="E1468" s="41"/>
      <c r="F1468" s="41"/>
    </row>
    <row r="1469" spans="1:6" ht="58.5" customHeight="1" x14ac:dyDescent="0.3">
      <c r="A1469" s="41"/>
      <c r="B1469" s="41"/>
      <c r="C1469" s="41"/>
      <c r="D1469" s="41"/>
      <c r="E1469" s="41"/>
      <c r="F1469" s="41"/>
    </row>
    <row r="1470" spans="1:6" ht="24" customHeight="1" x14ac:dyDescent="0.3">
      <c r="A1470" s="41"/>
      <c r="B1470" s="41"/>
      <c r="C1470" s="41"/>
      <c r="D1470" s="41"/>
      <c r="E1470" s="41"/>
      <c r="F1470" s="41"/>
    </row>
    <row r="1471" spans="1:6" ht="58.5" customHeight="1" x14ac:dyDescent="0.3">
      <c r="A1471" s="41"/>
      <c r="B1471" s="41"/>
      <c r="C1471" s="41"/>
      <c r="D1471" s="41"/>
      <c r="E1471" s="41"/>
      <c r="F1471" s="41"/>
    </row>
    <row r="1472" spans="1:6" ht="24" customHeight="1" x14ac:dyDescent="0.3">
      <c r="A1472" s="41"/>
      <c r="B1472" s="41"/>
      <c r="C1472" s="41"/>
      <c r="D1472" s="41"/>
      <c r="E1472" s="41"/>
      <c r="F1472" s="41"/>
    </row>
    <row r="1473" spans="1:6" ht="58.5" customHeight="1" x14ac:dyDescent="0.3">
      <c r="A1473" s="41"/>
      <c r="B1473" s="41"/>
      <c r="C1473" s="41"/>
      <c r="D1473" s="41"/>
      <c r="E1473" s="41"/>
      <c r="F1473" s="41"/>
    </row>
    <row r="1474" spans="1:6" ht="24" customHeight="1" x14ac:dyDescent="0.3">
      <c r="A1474" s="41"/>
      <c r="B1474" s="41"/>
      <c r="C1474" s="41"/>
      <c r="D1474" s="41"/>
      <c r="E1474" s="41"/>
      <c r="F1474" s="41"/>
    </row>
    <row r="1475" spans="1:6" ht="58.5" customHeight="1" x14ac:dyDescent="0.3">
      <c r="A1475" s="41"/>
      <c r="B1475" s="41"/>
      <c r="C1475" s="41"/>
      <c r="D1475" s="41"/>
      <c r="E1475" s="41"/>
      <c r="F1475" s="41"/>
    </row>
    <row r="1476" spans="1:6" ht="24" customHeight="1" x14ac:dyDescent="0.3">
      <c r="A1476" s="41"/>
      <c r="B1476" s="41"/>
      <c r="C1476" s="41"/>
      <c r="D1476" s="41"/>
      <c r="E1476" s="41"/>
      <c r="F1476" s="41"/>
    </row>
    <row r="1477" spans="1:6" ht="58.5" customHeight="1" x14ac:dyDescent="0.3">
      <c r="A1477" s="41"/>
      <c r="B1477" s="41"/>
      <c r="C1477" s="41"/>
      <c r="D1477" s="41"/>
      <c r="E1477" s="41"/>
      <c r="F1477" s="41"/>
    </row>
    <row r="1478" spans="1:6" ht="24" customHeight="1" x14ac:dyDescent="0.3">
      <c r="A1478" s="41"/>
      <c r="B1478" s="41"/>
      <c r="C1478" s="41"/>
      <c r="D1478" s="41"/>
      <c r="E1478" s="41"/>
      <c r="F1478" s="41"/>
    </row>
    <row r="1479" spans="1:6" ht="58.5" customHeight="1" x14ac:dyDescent="0.3">
      <c r="A1479" s="41"/>
      <c r="B1479" s="41"/>
      <c r="C1479" s="41"/>
      <c r="D1479" s="41"/>
      <c r="E1479" s="41"/>
      <c r="F1479" s="41"/>
    </row>
    <row r="1480" spans="1:6" ht="24" customHeight="1" x14ac:dyDescent="0.3">
      <c r="A1480" s="41"/>
      <c r="B1480" s="41"/>
      <c r="C1480" s="41"/>
      <c r="D1480" s="41"/>
      <c r="E1480" s="41"/>
      <c r="F1480" s="41"/>
    </row>
    <row r="1481" spans="1:6" ht="58.5" customHeight="1" x14ac:dyDescent="0.3">
      <c r="A1481" s="41"/>
      <c r="B1481" s="41"/>
      <c r="C1481" s="41"/>
      <c r="D1481" s="41"/>
      <c r="E1481" s="41"/>
      <c r="F1481" s="41"/>
    </row>
    <row r="1482" spans="1:6" ht="24" customHeight="1" x14ac:dyDescent="0.3">
      <c r="A1482" s="41"/>
      <c r="B1482" s="41"/>
      <c r="C1482" s="41"/>
      <c r="D1482" s="41"/>
      <c r="E1482" s="41"/>
      <c r="F1482" s="41"/>
    </row>
    <row r="1483" spans="1:6" ht="58.5" customHeight="1" x14ac:dyDescent="0.3">
      <c r="A1483" s="41"/>
    </row>
    <row r="1484" spans="1:6" ht="24" customHeight="1" x14ac:dyDescent="0.3"/>
    <row r="1485" spans="1:6" ht="58.5" customHeight="1" x14ac:dyDescent="0.3"/>
    <row r="1486" spans="1:6" ht="24" customHeight="1" x14ac:dyDescent="0.3"/>
    <row r="1487" spans="1:6" ht="58.5" customHeight="1" x14ac:dyDescent="0.3"/>
    <row r="1488" spans="1:6" ht="23.25" customHeight="1" x14ac:dyDescent="0.3"/>
    <row r="1489" ht="153" customHeight="1" x14ac:dyDescent="0.3"/>
    <row r="1490" ht="24.75" customHeight="1" x14ac:dyDescent="0.3"/>
    <row r="1491" ht="89.25" customHeight="1" x14ac:dyDescent="0.3"/>
    <row r="1492" ht="24" customHeight="1" x14ac:dyDescent="0.3"/>
    <row r="1493" ht="87.75" customHeight="1" x14ac:dyDescent="0.3"/>
    <row r="1494" ht="24.75" customHeight="1" x14ac:dyDescent="0.3"/>
    <row r="1495" ht="88.5" customHeight="1" x14ac:dyDescent="0.3"/>
    <row r="1496" ht="24" customHeight="1" x14ac:dyDescent="0.3"/>
    <row r="1497" ht="81" customHeight="1" x14ac:dyDescent="0.3"/>
    <row r="1498" ht="24" customHeight="1" x14ac:dyDescent="0.3"/>
    <row r="1499" ht="54.75" customHeight="1" x14ac:dyDescent="0.3"/>
    <row r="1500" ht="24" customHeight="1" x14ac:dyDescent="0.3"/>
    <row r="1501" ht="70.5" customHeight="1" x14ac:dyDescent="0.3"/>
    <row r="1502" ht="58.5" customHeight="1" x14ac:dyDescent="0.3"/>
    <row r="1503" ht="58.5" customHeight="1" x14ac:dyDescent="0.3"/>
    <row r="1504" ht="58.5" customHeight="1" x14ac:dyDescent="0.3"/>
    <row r="1505" ht="58.5" customHeight="1" x14ac:dyDescent="0.3"/>
    <row r="1506" ht="43.5" customHeight="1" x14ac:dyDescent="0.3"/>
    <row r="1507" ht="58.5" customHeight="1" x14ac:dyDescent="0.3"/>
    <row r="1508" ht="58.5" customHeight="1" x14ac:dyDescent="0.3"/>
    <row r="1527" ht="24.75" customHeight="1" x14ac:dyDescent="0.3"/>
    <row r="1528" ht="24" customHeight="1" x14ac:dyDescent="0.3"/>
    <row r="1531" ht="60.75" customHeight="1" x14ac:dyDescent="0.3"/>
    <row r="1532" ht="48" customHeight="1" x14ac:dyDescent="0.3"/>
    <row r="1533" ht="48" customHeight="1" x14ac:dyDescent="0.3"/>
    <row r="1534" ht="48" customHeight="1" x14ac:dyDescent="0.3"/>
    <row r="1535" ht="48" customHeight="1" x14ac:dyDescent="0.3"/>
    <row r="1536" ht="48" customHeight="1" x14ac:dyDescent="0.3"/>
    <row r="1537" ht="48" customHeight="1" x14ac:dyDescent="0.3"/>
    <row r="1538" ht="48" customHeight="1" x14ac:dyDescent="0.3"/>
    <row r="1539" ht="57" customHeight="1" x14ac:dyDescent="0.3"/>
    <row r="1540" ht="53.25" customHeight="1" x14ac:dyDescent="0.3"/>
    <row r="1541" ht="52.5" customHeight="1" x14ac:dyDescent="0.3"/>
    <row r="1542" ht="56.25" customHeight="1" x14ac:dyDescent="0.3"/>
    <row r="1543" ht="48.75" customHeight="1" x14ac:dyDescent="0.3"/>
    <row r="1544" ht="56.25" customHeight="1" x14ac:dyDescent="0.3"/>
    <row r="1545" ht="53.25" customHeight="1" x14ac:dyDescent="0.3"/>
    <row r="1546" ht="50.25" customHeight="1" x14ac:dyDescent="0.3"/>
    <row r="1547" ht="54" customHeight="1" x14ac:dyDescent="0.3"/>
    <row r="1548" ht="56.25" customHeight="1" x14ac:dyDescent="0.3"/>
    <row r="1549" ht="54.75" customHeight="1" x14ac:dyDescent="0.3"/>
    <row r="1550" ht="54.75" customHeight="1" x14ac:dyDescent="0.3"/>
    <row r="1551" ht="52.5" customHeight="1" x14ac:dyDescent="0.3"/>
    <row r="1552" ht="53.25" customHeight="1" x14ac:dyDescent="0.3"/>
    <row r="1553" ht="52.5" customHeight="1" x14ac:dyDescent="0.3"/>
    <row r="1554" ht="50.25" customHeight="1" x14ac:dyDescent="0.3"/>
    <row r="1555" ht="54.75" customHeight="1" x14ac:dyDescent="0.3"/>
    <row r="1597" ht="47.25" customHeight="1" x14ac:dyDescent="0.3"/>
    <row r="1599" ht="48.75" customHeight="1" x14ac:dyDescent="0.3"/>
    <row r="1602" ht="24.75" customHeight="1" x14ac:dyDescent="0.3"/>
    <row r="1723" ht="147.75" customHeight="1" x14ac:dyDescent="0.3"/>
    <row r="1725" ht="147.75" customHeight="1" x14ac:dyDescent="0.3"/>
    <row r="1727" ht="147.75" customHeight="1" x14ac:dyDescent="0.3"/>
    <row r="1907" ht="96" customHeight="1" x14ac:dyDescent="0.3"/>
    <row r="2075" ht="73.5" customHeight="1" x14ac:dyDescent="0.3"/>
    <row r="2093" ht="77.25" customHeight="1" x14ac:dyDescent="0.3"/>
    <row r="2095" ht="73.5" customHeight="1" x14ac:dyDescent="0.3"/>
    <row r="2167" ht="71.25" customHeight="1" x14ac:dyDescent="0.3"/>
    <row r="2171" ht="75" customHeight="1" x14ac:dyDescent="0.3"/>
    <row r="2172" ht="30" customHeight="1" x14ac:dyDescent="0.3"/>
    <row r="2173" ht="72" customHeight="1" x14ac:dyDescent="0.3"/>
    <row r="2174" ht="30" customHeight="1" x14ac:dyDescent="0.3"/>
  </sheetData>
  <mergeCells count="13">
    <mergeCell ref="A1:J1"/>
    <mergeCell ref="I1081:J1081"/>
    <mergeCell ref="A2:A4"/>
    <mergeCell ref="F2:F4"/>
    <mergeCell ref="G3:G4"/>
    <mergeCell ref="H3:H4"/>
    <mergeCell ref="G2:H2"/>
    <mergeCell ref="I2:I4"/>
    <mergeCell ref="J2:J4"/>
    <mergeCell ref="B2:B4"/>
    <mergeCell ref="C2:C4"/>
    <mergeCell ref="D2:D4"/>
    <mergeCell ref="E2:E4"/>
  </mergeCells>
  <phoneticPr fontId="14" type="noConversion"/>
  <pageMargins left="0.7" right="0.7" top="0.75" bottom="0.75" header="0.3" footer="0.3"/>
  <pageSetup paperSize="9" scale="10" orientation="portrait" r:id="rId1"/>
  <rowBreaks count="2" manualBreakCount="2">
    <brk id="24" max="9" man="1"/>
    <brk id="35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FA2B-D901-44DD-BF13-1CA11CD0C2D3}">
  <dimension ref="A1:V39"/>
  <sheetViews>
    <sheetView workbookViewId="0">
      <pane ySplit="3" topLeftCell="A35" activePane="bottomLeft" state="frozen"/>
      <selection pane="bottomLeft" activeCell="C38" sqref="C38"/>
    </sheetView>
  </sheetViews>
  <sheetFormatPr defaultRowHeight="23" x14ac:dyDescent="0.7"/>
  <cols>
    <col min="1" max="11" width="8.6640625" style="135"/>
    <col min="12" max="12" width="10.25" style="135" customWidth="1"/>
    <col min="13" max="13" width="9.58203125" style="135" customWidth="1"/>
    <col min="14" max="14" width="10.25" style="135" customWidth="1"/>
    <col min="15" max="20" width="8.6640625" style="135"/>
    <col min="21" max="21" width="13.25" style="135" customWidth="1"/>
    <col min="22" max="22" width="11.9140625" style="135" customWidth="1"/>
    <col min="23" max="16384" width="8.6640625" style="135"/>
  </cols>
  <sheetData>
    <row r="1" spans="1:14" x14ac:dyDescent="0.7">
      <c r="A1" s="175" t="s">
        <v>1970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6"/>
    </row>
    <row r="2" spans="1:14" ht="45" customHeight="1" x14ac:dyDescent="0.7">
      <c r="A2" s="177" t="s">
        <v>6</v>
      </c>
      <c r="B2" s="177" t="s">
        <v>7</v>
      </c>
      <c r="C2" s="179" t="s">
        <v>25</v>
      </c>
      <c r="D2" s="180"/>
      <c r="E2" s="181"/>
      <c r="F2" s="164" t="s">
        <v>29</v>
      </c>
      <c r="G2" s="165"/>
      <c r="H2" s="165"/>
      <c r="I2" s="164" t="s">
        <v>33</v>
      </c>
      <c r="J2" s="165"/>
      <c r="K2" s="166"/>
      <c r="L2" s="182" t="s">
        <v>37</v>
      </c>
      <c r="M2" s="167" t="s">
        <v>1972</v>
      </c>
      <c r="N2" s="167" t="s">
        <v>1971</v>
      </c>
    </row>
    <row r="3" spans="1:14" ht="95.5" customHeight="1" x14ac:dyDescent="0.7">
      <c r="A3" s="178"/>
      <c r="B3" s="178"/>
      <c r="C3" s="87">
        <v>1.1000000000000001</v>
      </c>
      <c r="D3" s="87">
        <v>1.2</v>
      </c>
      <c r="E3" s="87">
        <v>1.3</v>
      </c>
      <c r="F3" s="87">
        <v>2.1</v>
      </c>
      <c r="G3" s="87">
        <v>2.2000000000000002</v>
      </c>
      <c r="H3" s="87">
        <v>2.2999999999999998</v>
      </c>
      <c r="I3" s="87">
        <v>3.1</v>
      </c>
      <c r="J3" s="87">
        <v>3.2</v>
      </c>
      <c r="K3" s="87">
        <v>3.3</v>
      </c>
      <c r="L3" s="183"/>
      <c r="M3" s="167"/>
      <c r="N3" s="167"/>
    </row>
    <row r="4" spans="1:14" s="96" customFormat="1" x14ac:dyDescent="0.7">
      <c r="A4" s="136">
        <v>6494</v>
      </c>
      <c r="B4" s="52" t="s">
        <v>5</v>
      </c>
      <c r="C4" s="137">
        <v>4</v>
      </c>
      <c r="D4" s="138">
        <v>5</v>
      </c>
      <c r="E4" s="138">
        <v>5</v>
      </c>
      <c r="F4" s="138">
        <v>5</v>
      </c>
      <c r="G4" s="138">
        <v>5</v>
      </c>
      <c r="H4" s="138">
        <v>5</v>
      </c>
      <c r="I4" s="138">
        <v>4</v>
      </c>
      <c r="J4" s="138">
        <v>4</v>
      </c>
      <c r="K4" s="138">
        <v>4</v>
      </c>
      <c r="L4" s="139">
        <v>4</v>
      </c>
      <c r="M4" s="138">
        <v>1</v>
      </c>
      <c r="N4" s="138">
        <v>3</v>
      </c>
    </row>
    <row r="5" spans="1:14" x14ac:dyDescent="0.7">
      <c r="A5" s="140">
        <v>6494</v>
      </c>
      <c r="B5" s="52" t="s">
        <v>60</v>
      </c>
      <c r="C5" s="138">
        <v>5</v>
      </c>
      <c r="D5" s="138">
        <v>5</v>
      </c>
      <c r="E5" s="138">
        <v>5</v>
      </c>
      <c r="F5" s="138">
        <v>5</v>
      </c>
      <c r="G5" s="138">
        <v>5</v>
      </c>
      <c r="H5" s="138">
        <v>5</v>
      </c>
      <c r="I5" s="138">
        <v>5</v>
      </c>
      <c r="J5" s="138">
        <v>5</v>
      </c>
      <c r="K5" s="138">
        <v>5</v>
      </c>
      <c r="L5" s="138">
        <v>5</v>
      </c>
      <c r="M5" s="138">
        <v>1</v>
      </c>
      <c r="N5" s="138">
        <v>4</v>
      </c>
    </row>
    <row r="6" spans="1:14" x14ac:dyDescent="0.7">
      <c r="A6" s="140">
        <v>6494</v>
      </c>
      <c r="B6" s="52" t="s">
        <v>61</v>
      </c>
      <c r="C6" s="138">
        <v>4</v>
      </c>
      <c r="D6" s="138">
        <v>5</v>
      </c>
      <c r="E6" s="138">
        <v>5</v>
      </c>
      <c r="F6" s="138">
        <v>5</v>
      </c>
      <c r="G6" s="138">
        <v>5</v>
      </c>
      <c r="H6" s="138">
        <v>5</v>
      </c>
      <c r="I6" s="138">
        <v>5</v>
      </c>
      <c r="J6" s="138">
        <v>4</v>
      </c>
      <c r="K6" s="138">
        <v>4</v>
      </c>
      <c r="L6" s="138">
        <v>5</v>
      </c>
      <c r="M6" s="138">
        <v>1</v>
      </c>
      <c r="N6" s="138">
        <v>4</v>
      </c>
    </row>
    <row r="7" spans="1:14" x14ac:dyDescent="0.7">
      <c r="A7" s="140">
        <v>6494</v>
      </c>
      <c r="B7" s="52" t="s">
        <v>62</v>
      </c>
      <c r="C7" s="138">
        <v>5</v>
      </c>
      <c r="D7" s="138">
        <v>5</v>
      </c>
      <c r="E7" s="138">
        <v>5</v>
      </c>
      <c r="F7" s="138">
        <v>5</v>
      </c>
      <c r="G7" s="138">
        <v>5</v>
      </c>
      <c r="H7" s="138">
        <v>5</v>
      </c>
      <c r="I7" s="138">
        <v>4</v>
      </c>
      <c r="J7" s="138">
        <v>4</v>
      </c>
      <c r="K7" s="138">
        <v>4</v>
      </c>
      <c r="L7" s="138">
        <v>5</v>
      </c>
      <c r="M7" s="138">
        <v>1</v>
      </c>
      <c r="N7" s="138">
        <v>3</v>
      </c>
    </row>
    <row r="8" spans="1:14" x14ac:dyDescent="0.7">
      <c r="A8" s="140">
        <v>6494</v>
      </c>
      <c r="B8" s="52" t="s">
        <v>63</v>
      </c>
      <c r="C8" s="138">
        <v>5</v>
      </c>
      <c r="D8" s="138">
        <v>5</v>
      </c>
      <c r="E8" s="138">
        <v>5</v>
      </c>
      <c r="F8" s="138">
        <v>5</v>
      </c>
      <c r="G8" s="138">
        <v>5</v>
      </c>
      <c r="H8" s="138">
        <v>5</v>
      </c>
      <c r="I8" s="138">
        <v>5</v>
      </c>
      <c r="J8" s="138">
        <v>5</v>
      </c>
      <c r="K8" s="138">
        <v>5</v>
      </c>
      <c r="L8" s="138">
        <v>5</v>
      </c>
      <c r="M8" s="138">
        <v>1</v>
      </c>
      <c r="N8" s="138">
        <v>4</v>
      </c>
    </row>
    <row r="9" spans="1:14" x14ac:dyDescent="0.7">
      <c r="A9" s="140">
        <v>6494</v>
      </c>
      <c r="B9" s="52" t="s">
        <v>64</v>
      </c>
      <c r="C9" s="138">
        <v>4</v>
      </c>
      <c r="D9" s="138">
        <v>5</v>
      </c>
      <c r="E9" s="138">
        <v>5</v>
      </c>
      <c r="F9" s="138">
        <v>5</v>
      </c>
      <c r="G9" s="138">
        <v>5</v>
      </c>
      <c r="H9" s="138">
        <v>4</v>
      </c>
      <c r="I9" s="138">
        <v>5</v>
      </c>
      <c r="J9" s="138">
        <v>4</v>
      </c>
      <c r="K9" s="138">
        <v>5</v>
      </c>
      <c r="L9" s="138">
        <v>5</v>
      </c>
      <c r="M9" s="138">
        <v>1</v>
      </c>
      <c r="N9" s="138">
        <v>4</v>
      </c>
    </row>
    <row r="10" spans="1:14" x14ac:dyDescent="0.7">
      <c r="A10" s="140">
        <v>6494</v>
      </c>
      <c r="B10" s="52" t="s">
        <v>65</v>
      </c>
      <c r="C10" s="138">
        <v>5</v>
      </c>
      <c r="D10" s="138">
        <v>5</v>
      </c>
      <c r="E10" s="138">
        <v>5</v>
      </c>
      <c r="F10" s="138">
        <v>5</v>
      </c>
      <c r="G10" s="138">
        <v>5</v>
      </c>
      <c r="H10" s="138">
        <v>4</v>
      </c>
      <c r="I10" s="138">
        <v>5</v>
      </c>
      <c r="J10" s="138">
        <v>4</v>
      </c>
      <c r="K10" s="138">
        <v>5</v>
      </c>
      <c r="L10" s="138">
        <v>5</v>
      </c>
      <c r="M10" s="138">
        <v>1</v>
      </c>
      <c r="N10" s="138">
        <v>3</v>
      </c>
    </row>
    <row r="11" spans="1:14" x14ac:dyDescent="0.7">
      <c r="A11" s="140">
        <v>6494</v>
      </c>
      <c r="B11" s="52" t="s">
        <v>66</v>
      </c>
      <c r="C11" s="138">
        <v>5</v>
      </c>
      <c r="D11" s="138">
        <v>5</v>
      </c>
      <c r="E11" s="138">
        <v>5</v>
      </c>
      <c r="F11" s="138">
        <v>5</v>
      </c>
      <c r="G11" s="138">
        <v>5</v>
      </c>
      <c r="H11" s="138">
        <v>5</v>
      </c>
      <c r="I11" s="138">
        <v>5</v>
      </c>
      <c r="J11" s="138">
        <v>5</v>
      </c>
      <c r="K11" s="138">
        <v>5</v>
      </c>
      <c r="L11" s="138">
        <v>5</v>
      </c>
      <c r="M11" s="138">
        <v>1</v>
      </c>
      <c r="N11" s="138">
        <v>3</v>
      </c>
    </row>
    <row r="12" spans="1:14" x14ac:dyDescent="0.7">
      <c r="A12" s="140">
        <v>6494</v>
      </c>
      <c r="B12" s="52" t="s">
        <v>67</v>
      </c>
      <c r="C12" s="138">
        <v>4</v>
      </c>
      <c r="D12" s="138">
        <v>4</v>
      </c>
      <c r="E12" s="138">
        <v>4</v>
      </c>
      <c r="F12" s="138">
        <v>5</v>
      </c>
      <c r="G12" s="138">
        <v>5</v>
      </c>
      <c r="H12" s="138">
        <v>4</v>
      </c>
      <c r="I12" s="138">
        <v>5</v>
      </c>
      <c r="J12" s="138">
        <v>4</v>
      </c>
      <c r="K12" s="138">
        <v>5</v>
      </c>
      <c r="L12" s="138">
        <v>5</v>
      </c>
      <c r="M12" s="138">
        <v>1</v>
      </c>
      <c r="N12" s="138">
        <v>4</v>
      </c>
    </row>
    <row r="13" spans="1:14" x14ac:dyDescent="0.7">
      <c r="A13" s="140">
        <v>6494</v>
      </c>
      <c r="B13" s="52" t="s">
        <v>68</v>
      </c>
      <c r="C13" s="138">
        <v>5</v>
      </c>
      <c r="D13" s="138">
        <v>5</v>
      </c>
      <c r="E13" s="138">
        <v>5</v>
      </c>
      <c r="F13" s="138">
        <v>5</v>
      </c>
      <c r="G13" s="138">
        <v>5</v>
      </c>
      <c r="H13" s="138">
        <v>5</v>
      </c>
      <c r="I13" s="138">
        <v>5</v>
      </c>
      <c r="J13" s="138">
        <v>5</v>
      </c>
      <c r="K13" s="138">
        <v>5</v>
      </c>
      <c r="L13" s="138">
        <v>5</v>
      </c>
      <c r="M13" s="138">
        <v>1</v>
      </c>
      <c r="N13" s="138">
        <v>4</v>
      </c>
    </row>
    <row r="14" spans="1:14" x14ac:dyDescent="0.7">
      <c r="A14" s="140">
        <v>6494</v>
      </c>
      <c r="B14" s="52" t="s">
        <v>69</v>
      </c>
      <c r="C14" s="138">
        <v>4</v>
      </c>
      <c r="D14" s="138">
        <v>5</v>
      </c>
      <c r="E14" s="138">
        <v>5</v>
      </c>
      <c r="F14" s="138">
        <v>4</v>
      </c>
      <c r="G14" s="138">
        <v>4</v>
      </c>
      <c r="H14" s="138">
        <v>4</v>
      </c>
      <c r="I14" s="138">
        <v>4</v>
      </c>
      <c r="J14" s="138">
        <v>4</v>
      </c>
      <c r="K14" s="138">
        <v>4</v>
      </c>
      <c r="L14" s="138">
        <v>4</v>
      </c>
      <c r="M14" s="138">
        <v>1</v>
      </c>
      <c r="N14" s="138">
        <v>4</v>
      </c>
    </row>
    <row r="15" spans="1:14" x14ac:dyDescent="0.7">
      <c r="A15" s="140">
        <v>6494</v>
      </c>
      <c r="B15" s="52" t="s">
        <v>70</v>
      </c>
      <c r="C15" s="138">
        <v>4</v>
      </c>
      <c r="D15" s="138">
        <v>5</v>
      </c>
      <c r="E15" s="138">
        <v>5</v>
      </c>
      <c r="F15" s="138">
        <v>5</v>
      </c>
      <c r="G15" s="138">
        <v>5</v>
      </c>
      <c r="H15" s="138">
        <v>4</v>
      </c>
      <c r="I15" s="138">
        <v>5</v>
      </c>
      <c r="J15" s="138">
        <v>4</v>
      </c>
      <c r="K15" s="138">
        <v>5</v>
      </c>
      <c r="L15" s="138">
        <v>5</v>
      </c>
      <c r="M15" s="138">
        <v>1</v>
      </c>
      <c r="N15" s="138">
        <v>4</v>
      </c>
    </row>
    <row r="16" spans="1:14" x14ac:dyDescent="0.7">
      <c r="A16" s="140">
        <v>6494</v>
      </c>
      <c r="B16" s="98">
        <v>506</v>
      </c>
      <c r="C16" s="138">
        <v>5</v>
      </c>
      <c r="D16" s="138">
        <v>5</v>
      </c>
      <c r="E16" s="138">
        <v>5</v>
      </c>
      <c r="F16" s="138">
        <v>5</v>
      </c>
      <c r="G16" s="138">
        <v>5</v>
      </c>
      <c r="H16" s="138">
        <v>5</v>
      </c>
      <c r="I16" s="138">
        <v>5</v>
      </c>
      <c r="J16" s="138">
        <v>5</v>
      </c>
      <c r="K16" s="138">
        <v>5</v>
      </c>
      <c r="L16" s="138">
        <v>5</v>
      </c>
      <c r="M16" s="138">
        <v>1</v>
      </c>
      <c r="N16" s="138">
        <v>4</v>
      </c>
    </row>
    <row r="17" spans="1:22" x14ac:dyDescent="0.7">
      <c r="A17" s="140">
        <v>6494</v>
      </c>
      <c r="B17" s="98">
        <v>507</v>
      </c>
      <c r="C17" s="138">
        <v>4</v>
      </c>
      <c r="D17" s="138">
        <v>4</v>
      </c>
      <c r="E17" s="138">
        <v>4</v>
      </c>
      <c r="F17" s="138">
        <v>4</v>
      </c>
      <c r="G17" s="138">
        <v>4</v>
      </c>
      <c r="H17" s="138">
        <v>4</v>
      </c>
      <c r="I17" s="138">
        <v>4</v>
      </c>
      <c r="J17" s="138">
        <v>4</v>
      </c>
      <c r="K17" s="138">
        <v>4</v>
      </c>
      <c r="L17" s="138">
        <v>4</v>
      </c>
      <c r="M17" s="138">
        <v>1</v>
      </c>
      <c r="N17" s="138">
        <v>4</v>
      </c>
    </row>
    <row r="18" spans="1:22" x14ac:dyDescent="0.7">
      <c r="A18" s="140">
        <v>6494</v>
      </c>
      <c r="B18" s="98">
        <v>508</v>
      </c>
      <c r="C18" s="138">
        <v>4</v>
      </c>
      <c r="D18" s="138">
        <v>5</v>
      </c>
      <c r="E18" s="138">
        <v>5</v>
      </c>
      <c r="F18" s="138">
        <v>5</v>
      </c>
      <c r="G18" s="138">
        <v>5</v>
      </c>
      <c r="H18" s="138">
        <v>5</v>
      </c>
      <c r="I18" s="138">
        <v>5</v>
      </c>
      <c r="J18" s="138">
        <v>4</v>
      </c>
      <c r="K18" s="138">
        <v>4</v>
      </c>
      <c r="L18" s="138">
        <v>4</v>
      </c>
      <c r="M18" s="138">
        <v>1</v>
      </c>
      <c r="N18" s="138">
        <v>4</v>
      </c>
    </row>
    <row r="19" spans="1:22" x14ac:dyDescent="0.7">
      <c r="A19" s="140">
        <v>6494</v>
      </c>
      <c r="B19" s="98">
        <v>509</v>
      </c>
      <c r="C19" s="138">
        <v>5</v>
      </c>
      <c r="D19" s="138">
        <v>5</v>
      </c>
      <c r="E19" s="138">
        <v>5</v>
      </c>
      <c r="F19" s="138">
        <v>5</v>
      </c>
      <c r="G19" s="138">
        <v>5</v>
      </c>
      <c r="H19" s="138">
        <v>5</v>
      </c>
      <c r="I19" s="138">
        <v>5</v>
      </c>
      <c r="J19" s="138">
        <v>5</v>
      </c>
      <c r="K19" s="138">
        <v>5</v>
      </c>
      <c r="L19" s="138">
        <v>5</v>
      </c>
      <c r="M19" s="138">
        <v>1</v>
      </c>
      <c r="N19" s="138">
        <v>2</v>
      </c>
    </row>
    <row r="20" spans="1:22" x14ac:dyDescent="0.7">
      <c r="A20" s="140">
        <v>6494</v>
      </c>
      <c r="B20" s="98">
        <v>510</v>
      </c>
      <c r="C20" s="138">
        <v>5</v>
      </c>
      <c r="D20" s="138">
        <v>5</v>
      </c>
      <c r="E20" s="138">
        <v>5</v>
      </c>
      <c r="F20" s="138">
        <v>5</v>
      </c>
      <c r="G20" s="138">
        <v>5</v>
      </c>
      <c r="H20" s="138">
        <v>5</v>
      </c>
      <c r="I20" s="138">
        <v>5</v>
      </c>
      <c r="J20" s="138">
        <v>5</v>
      </c>
      <c r="K20" s="138">
        <v>5</v>
      </c>
      <c r="L20" s="138">
        <v>5</v>
      </c>
      <c r="M20" s="138">
        <v>1</v>
      </c>
      <c r="N20" s="138">
        <v>4</v>
      </c>
      <c r="P20" s="141"/>
      <c r="Q20" s="141"/>
      <c r="R20" s="141"/>
      <c r="S20" s="141"/>
      <c r="T20" s="141"/>
    </row>
    <row r="21" spans="1:22" x14ac:dyDescent="0.7">
      <c r="A21" s="140">
        <v>6494</v>
      </c>
      <c r="B21" s="98">
        <v>511</v>
      </c>
      <c r="C21" s="138">
        <v>5</v>
      </c>
      <c r="D21" s="138">
        <v>5</v>
      </c>
      <c r="E21" s="138">
        <v>5</v>
      </c>
      <c r="F21" s="138">
        <v>5</v>
      </c>
      <c r="G21" s="138">
        <v>5</v>
      </c>
      <c r="H21" s="138">
        <v>5</v>
      </c>
      <c r="I21" s="138">
        <v>5</v>
      </c>
      <c r="J21" s="138">
        <v>5</v>
      </c>
      <c r="K21" s="138">
        <v>5</v>
      </c>
      <c r="L21" s="138">
        <v>5</v>
      </c>
      <c r="M21" s="138">
        <v>1</v>
      </c>
      <c r="N21" s="138">
        <v>4</v>
      </c>
      <c r="P21" s="141"/>
      <c r="Q21" s="141"/>
      <c r="R21" s="141"/>
      <c r="S21" s="141"/>
      <c r="T21" s="141"/>
    </row>
    <row r="22" spans="1:22" x14ac:dyDescent="0.7">
      <c r="A22" s="140">
        <v>6494</v>
      </c>
      <c r="B22" s="98">
        <v>512</v>
      </c>
      <c r="C22" s="138">
        <v>5</v>
      </c>
      <c r="D22" s="138">
        <v>5</v>
      </c>
      <c r="E22" s="138">
        <v>5</v>
      </c>
      <c r="F22" s="138">
        <v>5</v>
      </c>
      <c r="G22" s="138">
        <v>5</v>
      </c>
      <c r="H22" s="138">
        <v>5</v>
      </c>
      <c r="I22" s="138">
        <v>5</v>
      </c>
      <c r="J22" s="138">
        <v>5</v>
      </c>
      <c r="K22" s="138">
        <v>5</v>
      </c>
      <c r="L22" s="138">
        <v>5</v>
      </c>
      <c r="M22" s="138">
        <v>1</v>
      </c>
      <c r="N22" s="138">
        <v>4</v>
      </c>
    </row>
    <row r="23" spans="1:22" x14ac:dyDescent="0.7">
      <c r="A23" s="140">
        <v>6494</v>
      </c>
      <c r="B23" s="98">
        <v>513</v>
      </c>
      <c r="C23" s="138">
        <v>5</v>
      </c>
      <c r="D23" s="138">
        <v>5</v>
      </c>
      <c r="E23" s="138">
        <v>5</v>
      </c>
      <c r="F23" s="138">
        <v>5</v>
      </c>
      <c r="G23" s="138">
        <v>5</v>
      </c>
      <c r="H23" s="138">
        <v>5</v>
      </c>
      <c r="I23" s="138">
        <v>5</v>
      </c>
      <c r="J23" s="138">
        <v>4</v>
      </c>
      <c r="K23" s="138">
        <v>4</v>
      </c>
      <c r="L23" s="138">
        <v>5</v>
      </c>
      <c r="M23" s="138">
        <v>1</v>
      </c>
      <c r="N23" s="138">
        <v>3</v>
      </c>
      <c r="P23" s="141"/>
      <c r="Q23" s="141"/>
    </row>
    <row r="24" spans="1:22" x14ac:dyDescent="0.7">
      <c r="A24" s="142"/>
      <c r="B24" s="97"/>
      <c r="C24" s="143">
        <f t="shared" ref="C24:L24" si="0">AVERAGE(C4:C23)</f>
        <v>4.5999999999999996</v>
      </c>
      <c r="D24" s="143">
        <f t="shared" si="0"/>
        <v>4.9000000000000004</v>
      </c>
      <c r="E24" s="143">
        <f t="shared" si="0"/>
        <v>4.9000000000000004</v>
      </c>
      <c r="F24" s="143">
        <f t="shared" si="0"/>
        <v>4.9000000000000004</v>
      </c>
      <c r="G24" s="143">
        <f t="shared" si="0"/>
        <v>4.9000000000000004</v>
      </c>
      <c r="H24" s="94">
        <f t="shared" si="0"/>
        <v>4.7</v>
      </c>
      <c r="I24" s="94">
        <f t="shared" si="0"/>
        <v>4.8</v>
      </c>
      <c r="J24" s="94">
        <f t="shared" si="0"/>
        <v>4.45</v>
      </c>
      <c r="K24" s="94">
        <f t="shared" si="0"/>
        <v>4.6500000000000004</v>
      </c>
      <c r="L24" s="94">
        <f t="shared" si="0"/>
        <v>4.8</v>
      </c>
      <c r="M24" s="94"/>
      <c r="N24" s="94"/>
    </row>
    <row r="25" spans="1:22" x14ac:dyDescent="0.7">
      <c r="A25" s="96"/>
      <c r="B25" s="97"/>
      <c r="C25" s="97"/>
      <c r="D25" s="97"/>
      <c r="E25" s="97"/>
      <c r="F25" s="97"/>
      <c r="G25" s="97"/>
      <c r="I25" s="97"/>
      <c r="J25" s="97"/>
      <c r="K25" s="97"/>
      <c r="L25" s="97"/>
      <c r="M25" s="97"/>
      <c r="N25" s="96"/>
    </row>
    <row r="26" spans="1:22" ht="23" customHeight="1" x14ac:dyDescent="0.7">
      <c r="A26" s="171" t="s">
        <v>38</v>
      </c>
      <c r="B26" s="173" t="s">
        <v>39</v>
      </c>
      <c r="C26" s="161" t="s">
        <v>25</v>
      </c>
      <c r="D26" s="161"/>
      <c r="E26" s="161"/>
      <c r="F26" s="161"/>
      <c r="G26" s="161"/>
      <c r="H26" s="161"/>
      <c r="I26" s="168" t="s">
        <v>29</v>
      </c>
      <c r="J26" s="169"/>
      <c r="K26" s="169"/>
      <c r="L26" s="169"/>
      <c r="M26" s="169"/>
      <c r="N26" s="169"/>
      <c r="O26" s="168" t="s">
        <v>33</v>
      </c>
      <c r="P26" s="169"/>
      <c r="Q26" s="169"/>
      <c r="R26" s="169"/>
      <c r="S26" s="169"/>
      <c r="T26" s="170"/>
      <c r="U26" s="157" t="s">
        <v>37</v>
      </c>
      <c r="V26" s="158"/>
    </row>
    <row r="27" spans="1:22" x14ac:dyDescent="0.7">
      <c r="A27" s="172"/>
      <c r="B27" s="174"/>
      <c r="C27" s="161">
        <v>1</v>
      </c>
      <c r="D27" s="161"/>
      <c r="E27" s="161">
        <v>2</v>
      </c>
      <c r="F27" s="161"/>
      <c r="G27" s="161">
        <v>3</v>
      </c>
      <c r="H27" s="161">
        <v>2.1</v>
      </c>
      <c r="I27" s="161">
        <v>4</v>
      </c>
      <c r="J27" s="161">
        <v>2.2000000000000002</v>
      </c>
      <c r="K27" s="161">
        <v>5</v>
      </c>
      <c r="L27" s="161">
        <v>2.2999999999999998</v>
      </c>
      <c r="M27" s="161">
        <v>6</v>
      </c>
      <c r="N27" s="161"/>
      <c r="O27" s="161">
        <v>7</v>
      </c>
      <c r="P27" s="161"/>
      <c r="Q27" s="161">
        <v>8</v>
      </c>
      <c r="R27" s="161"/>
      <c r="S27" s="161">
        <v>9</v>
      </c>
      <c r="T27" s="161"/>
      <c r="U27" s="159"/>
      <c r="V27" s="160"/>
    </row>
    <row r="28" spans="1:22" x14ac:dyDescent="0.7">
      <c r="A28" s="98">
        <v>5</v>
      </c>
      <c r="B28" s="98">
        <v>100</v>
      </c>
      <c r="C28" s="144">
        <f>COUNTIF(C4:C23,5)</f>
        <v>12</v>
      </c>
      <c r="D28" s="100">
        <f>C28*100</f>
        <v>1200</v>
      </c>
      <c r="E28" s="144">
        <f>COUNTIF(D4:D23,5)</f>
        <v>18</v>
      </c>
      <c r="F28" s="100">
        <f>E28*100</f>
        <v>1800</v>
      </c>
      <c r="G28" s="144">
        <f>COUNTIF(E4:E23,5)</f>
        <v>18</v>
      </c>
      <c r="H28" s="100">
        <f>G28*100</f>
        <v>1800</v>
      </c>
      <c r="I28" s="144">
        <f>COUNTIF(F4:F23,5)</f>
        <v>18</v>
      </c>
      <c r="J28" s="100">
        <f>I28*100</f>
        <v>1800</v>
      </c>
      <c r="K28" s="144">
        <f>COUNTIF(G4:G23,5)</f>
        <v>18</v>
      </c>
      <c r="L28" s="100">
        <f>K28*100</f>
        <v>1800</v>
      </c>
      <c r="M28" s="144">
        <f>COUNTIF(H4:H23,5)</f>
        <v>14</v>
      </c>
      <c r="N28" s="100">
        <f>M28*100</f>
        <v>1400</v>
      </c>
      <c r="O28" s="144">
        <f>COUNTIF(I4:I23,5)</f>
        <v>16</v>
      </c>
      <c r="P28" s="100">
        <f>O28*100</f>
        <v>1600</v>
      </c>
      <c r="Q28" s="144">
        <f>COUNTIF(J4:J23,5)</f>
        <v>9</v>
      </c>
      <c r="R28" s="100">
        <f>Q28*100</f>
        <v>900</v>
      </c>
      <c r="S28" s="144">
        <f>COUNTIF(K4:K23,5)</f>
        <v>13</v>
      </c>
      <c r="T28" s="100">
        <f>S28*100</f>
        <v>1300</v>
      </c>
      <c r="U28" s="149">
        <f>COUNTIF(L4:L23,5)</f>
        <v>16</v>
      </c>
      <c r="V28" s="100">
        <f>U28*100</f>
        <v>1600</v>
      </c>
    </row>
    <row r="29" spans="1:22" x14ac:dyDescent="0.7">
      <c r="A29" s="98">
        <v>4</v>
      </c>
      <c r="B29" s="98">
        <v>80</v>
      </c>
      <c r="C29" s="144">
        <f>COUNTIF(C4:C23,4)</f>
        <v>8</v>
      </c>
      <c r="D29" s="100">
        <f>C29*80</f>
        <v>640</v>
      </c>
      <c r="E29" s="144">
        <f>COUNTIF(D4:D23,4)</f>
        <v>2</v>
      </c>
      <c r="F29" s="100">
        <f>E29*80</f>
        <v>160</v>
      </c>
      <c r="G29" s="144">
        <f>COUNTIF(E4:E23,4)</f>
        <v>2</v>
      </c>
      <c r="H29" s="100">
        <f>G29*80</f>
        <v>160</v>
      </c>
      <c r="I29" s="144">
        <f>COUNTIF(F4:F23,4)</f>
        <v>2</v>
      </c>
      <c r="J29" s="100">
        <f>I29*80</f>
        <v>160</v>
      </c>
      <c r="K29" s="144">
        <f>COUNTIF(G4:G23,4)</f>
        <v>2</v>
      </c>
      <c r="L29" s="100">
        <f>K29*80</f>
        <v>160</v>
      </c>
      <c r="M29" s="144">
        <f>COUNTIF(H4:H23,4)</f>
        <v>6</v>
      </c>
      <c r="N29" s="100">
        <f>M29*80</f>
        <v>480</v>
      </c>
      <c r="O29" s="144">
        <f>COUNTIF(I4:I23,4)</f>
        <v>4</v>
      </c>
      <c r="P29" s="100">
        <f>O29*80</f>
        <v>320</v>
      </c>
      <c r="Q29" s="144">
        <f>COUNTIF(J4:J23,4)</f>
        <v>11</v>
      </c>
      <c r="R29" s="100">
        <f>Q29*80</f>
        <v>880</v>
      </c>
      <c r="S29" s="144">
        <f>COUNTIF(K4:K23,4)</f>
        <v>7</v>
      </c>
      <c r="T29" s="100">
        <f>S29*80</f>
        <v>560</v>
      </c>
      <c r="U29" s="149">
        <f>COUNTIF(L4:L24,4)</f>
        <v>4</v>
      </c>
      <c r="V29" s="100">
        <f>U29*80</f>
        <v>320</v>
      </c>
    </row>
    <row r="30" spans="1:22" x14ac:dyDescent="0.7">
      <c r="A30" s="98">
        <v>3</v>
      </c>
      <c r="B30" s="98">
        <v>60</v>
      </c>
      <c r="C30" s="144">
        <f>COUNTIF(C4:C23,3)</f>
        <v>0</v>
      </c>
      <c r="D30" s="100">
        <f>C30*60</f>
        <v>0</v>
      </c>
      <c r="E30" s="144">
        <f>COUNTIF(D4:D23,3)</f>
        <v>0</v>
      </c>
      <c r="F30" s="100">
        <f>E30*60</f>
        <v>0</v>
      </c>
      <c r="G30" s="144">
        <f>COUNTIF(E4:E23,3)</f>
        <v>0</v>
      </c>
      <c r="H30" s="100">
        <f>G30*60</f>
        <v>0</v>
      </c>
      <c r="I30" s="144">
        <f>COUNTIF(F4:F23,3)</f>
        <v>0</v>
      </c>
      <c r="J30" s="100">
        <f>I30*60</f>
        <v>0</v>
      </c>
      <c r="K30" s="144">
        <f>COUNTIF(G4:G23,3)</f>
        <v>0</v>
      </c>
      <c r="L30" s="100">
        <f>K30*60</f>
        <v>0</v>
      </c>
      <c r="M30" s="144">
        <f>COUNTIF(H4:H23,3)</f>
        <v>0</v>
      </c>
      <c r="N30" s="100">
        <f>M30*60</f>
        <v>0</v>
      </c>
      <c r="O30" s="144">
        <f>COUNTIF(I4:I23,3)</f>
        <v>0</v>
      </c>
      <c r="P30" s="100">
        <f>O30*60</f>
        <v>0</v>
      </c>
      <c r="Q30" s="144">
        <f>COUNTIF(J4:J23,3)</f>
        <v>0</v>
      </c>
      <c r="R30" s="100">
        <f>Q30*60</f>
        <v>0</v>
      </c>
      <c r="S30" s="144">
        <f>COUNTIF(K4:K23,3)</f>
        <v>0</v>
      </c>
      <c r="T30" s="100">
        <f>S30*60</f>
        <v>0</v>
      </c>
      <c r="U30" s="149">
        <f>COUNTIF(L4:L23,3)</f>
        <v>0</v>
      </c>
      <c r="V30" s="100">
        <f>U30*60</f>
        <v>0</v>
      </c>
    </row>
    <row r="31" spans="1:22" x14ac:dyDescent="0.7">
      <c r="A31" s="98">
        <v>2</v>
      </c>
      <c r="B31" s="98">
        <v>40</v>
      </c>
      <c r="C31" s="144">
        <f>COUNTIF(C4:C23,2)</f>
        <v>0</v>
      </c>
      <c r="D31" s="100">
        <f>C31*40</f>
        <v>0</v>
      </c>
      <c r="E31" s="144">
        <f>COUNTIF(D4:D23,2)</f>
        <v>0</v>
      </c>
      <c r="F31" s="100">
        <f>E31*40</f>
        <v>0</v>
      </c>
      <c r="G31" s="144">
        <f>COUNTIF(E4:E23,2)</f>
        <v>0</v>
      </c>
      <c r="H31" s="100">
        <f>G31*40</f>
        <v>0</v>
      </c>
      <c r="I31" s="144">
        <f>COUNTIF(F4:F23,2)</f>
        <v>0</v>
      </c>
      <c r="J31" s="100">
        <f>I31*40</f>
        <v>0</v>
      </c>
      <c r="K31" s="144">
        <f>COUNTIF(G4:G23,2)</f>
        <v>0</v>
      </c>
      <c r="L31" s="100">
        <f>K31*40</f>
        <v>0</v>
      </c>
      <c r="M31" s="144">
        <f>COUNTIF(H4:H23,2)</f>
        <v>0</v>
      </c>
      <c r="N31" s="100">
        <f>M31*40</f>
        <v>0</v>
      </c>
      <c r="O31" s="144">
        <f>COUNTIF(I4:I23,2)</f>
        <v>0</v>
      </c>
      <c r="P31" s="100">
        <f>O31*40</f>
        <v>0</v>
      </c>
      <c r="Q31" s="144">
        <f>COUNTIF(J4:J23,2)</f>
        <v>0</v>
      </c>
      <c r="R31" s="100">
        <f>Q31*40</f>
        <v>0</v>
      </c>
      <c r="S31" s="144">
        <f>COUNTIF(K4:K23,2)</f>
        <v>0</v>
      </c>
      <c r="T31" s="100">
        <f>S31*40</f>
        <v>0</v>
      </c>
      <c r="U31" s="149">
        <f>COUNTIF(L4:L23,2)</f>
        <v>0</v>
      </c>
      <c r="V31" s="100">
        <f>U31*40</f>
        <v>0</v>
      </c>
    </row>
    <row r="32" spans="1:22" x14ac:dyDescent="0.7">
      <c r="A32" s="98">
        <v>1</v>
      </c>
      <c r="B32" s="98">
        <v>20</v>
      </c>
      <c r="C32" s="144">
        <f>COUNTIF(C4:C23,1)</f>
        <v>0</v>
      </c>
      <c r="D32" s="100">
        <f>C32*20</f>
        <v>0</v>
      </c>
      <c r="E32" s="144">
        <f>COUNTIF(D4:D23,1)</f>
        <v>0</v>
      </c>
      <c r="F32" s="100">
        <f>E32*20</f>
        <v>0</v>
      </c>
      <c r="G32" s="144">
        <f>COUNTIF(E4:E23,1)</f>
        <v>0</v>
      </c>
      <c r="H32" s="100">
        <f>G32*20</f>
        <v>0</v>
      </c>
      <c r="I32" s="144">
        <f>COUNTIF(F4:F23,1)</f>
        <v>0</v>
      </c>
      <c r="J32" s="100">
        <f>I32*20</f>
        <v>0</v>
      </c>
      <c r="K32" s="144">
        <f>COUNTIF(G4:G23,1)</f>
        <v>0</v>
      </c>
      <c r="L32" s="100">
        <f>K32*20</f>
        <v>0</v>
      </c>
      <c r="M32" s="144">
        <f>COUNTIF(H4:H23,1)</f>
        <v>0</v>
      </c>
      <c r="N32" s="100">
        <f>M32*20</f>
        <v>0</v>
      </c>
      <c r="O32" s="144">
        <f>COUNTIF(I4:I23,1)</f>
        <v>0</v>
      </c>
      <c r="P32" s="100">
        <f>O32*20</f>
        <v>0</v>
      </c>
      <c r="Q32" s="144">
        <f>COUNTIF(J4:J23,1)</f>
        <v>0</v>
      </c>
      <c r="R32" s="100">
        <f>Q32*20</f>
        <v>0</v>
      </c>
      <c r="S32" s="144">
        <f>COUNTIF(K4:K23,1)</f>
        <v>0</v>
      </c>
      <c r="T32" s="100">
        <f>S32*20</f>
        <v>0</v>
      </c>
      <c r="U32" s="149">
        <f>COUNTIF(L4:L23,1)</f>
        <v>0</v>
      </c>
      <c r="V32" s="100">
        <f>U32*20</f>
        <v>0</v>
      </c>
    </row>
    <row r="33" spans="1:22" x14ac:dyDescent="0.7">
      <c r="A33" s="98">
        <v>6</v>
      </c>
      <c r="B33" s="98" t="s">
        <v>23</v>
      </c>
      <c r="C33" s="144">
        <f>COUNTIF(C4:C23,6)</f>
        <v>0</v>
      </c>
      <c r="D33" s="100">
        <f>(C33/C34)*100</f>
        <v>0</v>
      </c>
      <c r="E33" s="144">
        <f>COUNTIF(D4:D23,6)</f>
        <v>0</v>
      </c>
      <c r="F33" s="100">
        <f>(E33/E34)*100</f>
        <v>0</v>
      </c>
      <c r="G33" s="144">
        <f>COUNTIF(E4:E23,6)</f>
        <v>0</v>
      </c>
      <c r="H33" s="100">
        <f>(G33/G34)*100</f>
        <v>0</v>
      </c>
      <c r="I33" s="144">
        <f>COUNTIF(F4:F23,6)</f>
        <v>0</v>
      </c>
      <c r="J33" s="100">
        <f>(I33/I34)*100</f>
        <v>0</v>
      </c>
      <c r="K33" s="144">
        <f>COUNTIF(G4:G23,6)</f>
        <v>0</v>
      </c>
      <c r="L33" s="100">
        <f>(K33/K34)*100</f>
        <v>0</v>
      </c>
      <c r="M33" s="144">
        <f>COUNTIF(H4:H23,6)</f>
        <v>0</v>
      </c>
      <c r="N33" s="100">
        <f>(M33/M34)*100</f>
        <v>0</v>
      </c>
      <c r="O33" s="144">
        <f>COUNTIF(I4:I23,6)</f>
        <v>0</v>
      </c>
      <c r="P33" s="100">
        <f>(O33/O34)*100</f>
        <v>0</v>
      </c>
      <c r="Q33" s="144">
        <f>COUNTIF(J4:J23,6)</f>
        <v>0</v>
      </c>
      <c r="R33" s="100">
        <f>(Q33/Q34)*100</f>
        <v>0</v>
      </c>
      <c r="S33" s="144">
        <f>COUNTIF(K4:K23,6)</f>
        <v>0</v>
      </c>
      <c r="T33" s="100">
        <f>(S33/S34)*100</f>
        <v>0</v>
      </c>
      <c r="U33" s="149">
        <f>COUNTIF(L4:L23,6)</f>
        <v>0</v>
      </c>
      <c r="V33" s="100">
        <f>(U33/U34)*100</f>
        <v>0</v>
      </c>
    </row>
    <row r="34" spans="1:22" x14ac:dyDescent="0.7">
      <c r="A34" s="96"/>
      <c r="B34" s="97"/>
      <c r="C34" s="101">
        <f>SUM(C28:C33)</f>
        <v>20</v>
      </c>
      <c r="D34" s="102">
        <f>SUM(D28:D32)</f>
        <v>1840</v>
      </c>
      <c r="E34" s="101">
        <f>SUM(E28:E33)</f>
        <v>20</v>
      </c>
      <c r="F34" s="102">
        <f>SUM(F28:F32)</f>
        <v>1960</v>
      </c>
      <c r="G34" s="101">
        <f>SUM(G28:G33)</f>
        <v>20</v>
      </c>
      <c r="H34" s="102">
        <f t="shared" ref="H34:N34" si="1">SUM(H28:H32)</f>
        <v>1960</v>
      </c>
      <c r="I34" s="101">
        <f>SUM(I28:I33)</f>
        <v>20</v>
      </c>
      <c r="J34" s="102">
        <f t="shared" si="1"/>
        <v>1960</v>
      </c>
      <c r="K34" s="101">
        <f>SUM(K28:K33)</f>
        <v>20</v>
      </c>
      <c r="L34" s="102">
        <f t="shared" si="1"/>
        <v>1960</v>
      </c>
      <c r="M34" s="101">
        <f>SUM(M28:M33)</f>
        <v>20</v>
      </c>
      <c r="N34" s="103">
        <f t="shared" si="1"/>
        <v>1880</v>
      </c>
      <c r="O34" s="101">
        <f>SUM(O28:O33)</f>
        <v>20</v>
      </c>
      <c r="P34" s="103">
        <f>SUM(P28:P32)</f>
        <v>1920</v>
      </c>
      <c r="Q34" s="101">
        <f>SUM(Q28:Q33)</f>
        <v>20</v>
      </c>
      <c r="R34" s="103">
        <f>SUM(R28:R32)</f>
        <v>1780</v>
      </c>
      <c r="S34" s="101">
        <f>SUM(S28:S33)</f>
        <v>20</v>
      </c>
      <c r="T34" s="103">
        <f>SUM(T28:T32)</f>
        <v>1860</v>
      </c>
      <c r="U34" s="101">
        <f>SUM(U28:U33)</f>
        <v>20</v>
      </c>
      <c r="V34" s="103">
        <f>SUM(V28:V32)</f>
        <v>1920</v>
      </c>
    </row>
    <row r="35" spans="1:22" x14ac:dyDescent="0.7">
      <c r="A35" s="96" t="s">
        <v>41</v>
      </c>
      <c r="B35" s="97"/>
      <c r="C35" s="109">
        <f>D34/C34-C33</f>
        <v>92</v>
      </c>
      <c r="D35" s="102"/>
      <c r="E35" s="109">
        <f>F34/E34-E33</f>
        <v>98</v>
      </c>
      <c r="F35" s="102"/>
      <c r="G35" s="109">
        <f>H34/G34-G33</f>
        <v>98</v>
      </c>
      <c r="H35" s="102"/>
      <c r="I35" s="109">
        <f>J34/I34-I33</f>
        <v>98</v>
      </c>
      <c r="J35" s="102"/>
      <c r="K35" s="109">
        <f>L34/K34-K33</f>
        <v>98</v>
      </c>
      <c r="L35" s="102"/>
      <c r="M35" s="109">
        <f>N34/M34-M33</f>
        <v>94</v>
      </c>
      <c r="N35" s="103"/>
      <c r="O35" s="109">
        <f>P34/O34-O33</f>
        <v>96</v>
      </c>
      <c r="P35" s="103"/>
      <c r="Q35" s="109">
        <f>R34/Q34-Q33</f>
        <v>89</v>
      </c>
      <c r="R35" s="103"/>
      <c r="S35" s="109">
        <f>T34/S34-S33</f>
        <v>93</v>
      </c>
      <c r="T35" s="103"/>
      <c r="U35" s="109">
        <f>V34/U34-U33</f>
        <v>96</v>
      </c>
      <c r="V35" s="149"/>
    </row>
    <row r="36" spans="1:22" x14ac:dyDescent="0.7">
      <c r="A36" s="96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6"/>
    </row>
    <row r="37" spans="1:22" x14ac:dyDescent="0.7">
      <c r="A37" s="162" t="s">
        <v>42</v>
      </c>
      <c r="B37" s="162"/>
      <c r="C37" s="145">
        <f>SUM(C35:T35)/9</f>
        <v>95.111111111111114</v>
      </c>
      <c r="D37" s="146" t="s">
        <v>43</v>
      </c>
      <c r="E37" s="97"/>
      <c r="F37" s="97"/>
      <c r="G37" s="97"/>
      <c r="H37" s="97"/>
      <c r="I37" s="97"/>
      <c r="J37" s="97"/>
      <c r="K37" s="97"/>
      <c r="L37" s="97"/>
      <c r="M37" s="97"/>
      <c r="N37" s="96"/>
    </row>
    <row r="38" spans="1:22" x14ac:dyDescent="0.7">
      <c r="A38" s="96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6"/>
    </row>
    <row r="39" spans="1:22" x14ac:dyDescent="0.7">
      <c r="A39" s="163" t="s">
        <v>44</v>
      </c>
      <c r="B39" s="163"/>
      <c r="C39" s="147">
        <f>((COUNTIF(C4:K23,6)/(C34*9)*100))</f>
        <v>0</v>
      </c>
      <c r="D39" s="148" t="s">
        <v>43</v>
      </c>
      <c r="E39" s="97"/>
      <c r="F39" s="97"/>
      <c r="G39" s="97"/>
      <c r="H39" s="97"/>
      <c r="I39" s="97"/>
      <c r="J39" s="97"/>
      <c r="K39" s="97"/>
      <c r="L39" s="97"/>
      <c r="M39" s="97"/>
      <c r="N39" s="96"/>
    </row>
  </sheetData>
  <mergeCells count="26">
    <mergeCell ref="A1:N1"/>
    <mergeCell ref="A2:A3"/>
    <mergeCell ref="B2:B3"/>
    <mergeCell ref="C2:E2"/>
    <mergeCell ref="L2:L3"/>
    <mergeCell ref="M2:M3"/>
    <mergeCell ref="A39:B39"/>
    <mergeCell ref="F2:H2"/>
    <mergeCell ref="I2:K2"/>
    <mergeCell ref="N2:N3"/>
    <mergeCell ref="I26:N26"/>
    <mergeCell ref="A26:A27"/>
    <mergeCell ref="B26:B27"/>
    <mergeCell ref="C26:H26"/>
    <mergeCell ref="C27:D27"/>
    <mergeCell ref="E27:F27"/>
    <mergeCell ref="G27:H27"/>
    <mergeCell ref="I27:J27"/>
    <mergeCell ref="K27:L27"/>
    <mergeCell ref="M27:N27"/>
    <mergeCell ref="U26:V27"/>
    <mergeCell ref="O27:P27"/>
    <mergeCell ref="Q27:R27"/>
    <mergeCell ref="S27:T27"/>
    <mergeCell ref="A37:B37"/>
    <mergeCell ref="O26:T26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C953-E10F-4B29-9039-40B715ADE850}">
  <dimension ref="A1:T254"/>
  <sheetViews>
    <sheetView topLeftCell="A244" workbookViewId="0">
      <selection activeCell="E253" sqref="E253"/>
    </sheetView>
  </sheetViews>
  <sheetFormatPr defaultRowHeight="14" x14ac:dyDescent="0.3"/>
  <sheetData>
    <row r="1" spans="1:20" ht="26" x14ac:dyDescent="0.8">
      <c r="A1" s="184" t="s">
        <v>1852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5"/>
      <c r="O1" s="79"/>
      <c r="P1" s="79"/>
      <c r="Q1" s="79"/>
      <c r="R1" s="79"/>
      <c r="S1" s="79"/>
      <c r="T1" s="79"/>
    </row>
    <row r="2" spans="1:20" ht="23" x14ac:dyDescent="0.5">
      <c r="A2" s="177" t="s">
        <v>6</v>
      </c>
      <c r="B2" s="177" t="s">
        <v>7</v>
      </c>
      <c r="C2" s="179" t="s">
        <v>1853</v>
      </c>
      <c r="D2" s="180"/>
      <c r="E2" s="181"/>
      <c r="F2" s="164" t="s">
        <v>1854</v>
      </c>
      <c r="G2" s="165"/>
      <c r="H2" s="165"/>
      <c r="I2" s="165"/>
      <c r="J2" s="165"/>
      <c r="K2" s="166"/>
      <c r="L2" s="182" t="s">
        <v>1855</v>
      </c>
      <c r="M2" s="167" t="s">
        <v>1856</v>
      </c>
      <c r="N2" s="78"/>
      <c r="O2" s="79"/>
      <c r="P2" s="79"/>
      <c r="Q2" s="79"/>
      <c r="R2" s="79"/>
      <c r="S2" s="79"/>
      <c r="T2" s="79"/>
    </row>
    <row r="3" spans="1:20" ht="23" x14ac:dyDescent="0.5">
      <c r="A3" s="178"/>
      <c r="B3" s="178"/>
      <c r="C3" s="87">
        <v>1</v>
      </c>
      <c r="D3" s="87">
        <v>2</v>
      </c>
      <c r="E3" s="87">
        <v>3</v>
      </c>
      <c r="F3" s="87">
        <v>4</v>
      </c>
      <c r="G3" s="87">
        <v>5</v>
      </c>
      <c r="H3" s="87">
        <v>6</v>
      </c>
      <c r="I3" s="87">
        <v>7</v>
      </c>
      <c r="J3" s="87">
        <v>8</v>
      </c>
      <c r="K3" s="87">
        <v>9</v>
      </c>
      <c r="L3" s="183"/>
      <c r="M3" s="167"/>
      <c r="N3" s="78"/>
      <c r="O3" s="79"/>
      <c r="P3" s="79"/>
      <c r="Q3" s="79"/>
      <c r="R3" s="79"/>
      <c r="S3" s="79"/>
      <c r="T3" s="79"/>
    </row>
    <row r="4" spans="1:20" s="116" customFormat="1" ht="20" x14ac:dyDescent="0.6">
      <c r="A4" s="112">
        <v>6494</v>
      </c>
      <c r="B4" s="89">
        <v>126</v>
      </c>
      <c r="C4" s="113">
        <v>4</v>
      </c>
      <c r="D4" s="114">
        <v>5</v>
      </c>
      <c r="E4" s="114">
        <v>5</v>
      </c>
      <c r="F4" s="114">
        <v>5</v>
      </c>
      <c r="G4" s="114">
        <v>4</v>
      </c>
      <c r="H4" s="114">
        <v>4</v>
      </c>
      <c r="I4" s="114">
        <v>4</v>
      </c>
      <c r="J4" s="114">
        <v>4</v>
      </c>
      <c r="K4" s="114">
        <v>5</v>
      </c>
      <c r="L4" s="115">
        <v>1</v>
      </c>
      <c r="M4" s="114"/>
      <c r="N4" s="85"/>
      <c r="O4" s="82"/>
      <c r="P4" s="82"/>
      <c r="Q4" s="82"/>
      <c r="R4" s="82"/>
      <c r="S4" s="82"/>
      <c r="T4" s="82"/>
    </row>
    <row r="5" spans="1:20" ht="20" x14ac:dyDescent="0.6">
      <c r="A5" s="88">
        <v>6494</v>
      </c>
      <c r="B5" s="89">
        <v>127</v>
      </c>
      <c r="C5" s="114">
        <v>4</v>
      </c>
      <c r="D5" s="114">
        <v>5</v>
      </c>
      <c r="E5" s="114">
        <v>5</v>
      </c>
      <c r="F5" s="114">
        <v>5</v>
      </c>
      <c r="G5" s="114">
        <v>4</v>
      </c>
      <c r="H5" s="114">
        <v>4</v>
      </c>
      <c r="I5" s="114">
        <v>4</v>
      </c>
      <c r="J5" s="114">
        <v>4</v>
      </c>
      <c r="K5" s="114">
        <v>5</v>
      </c>
      <c r="L5" s="114">
        <v>1</v>
      </c>
      <c r="M5" s="110"/>
      <c r="N5" s="78"/>
      <c r="O5" s="79"/>
      <c r="P5" s="79"/>
      <c r="Q5" s="79"/>
      <c r="R5" s="79"/>
      <c r="S5" s="79"/>
      <c r="T5" s="79"/>
    </row>
    <row r="6" spans="1:20" ht="20" x14ac:dyDescent="0.6">
      <c r="A6" s="88">
        <v>6494</v>
      </c>
      <c r="B6" s="89">
        <v>128</v>
      </c>
      <c r="C6" s="114">
        <v>5</v>
      </c>
      <c r="D6" s="114">
        <v>5</v>
      </c>
      <c r="E6" s="114">
        <v>5</v>
      </c>
      <c r="F6" s="114">
        <v>5</v>
      </c>
      <c r="G6" s="114">
        <v>5</v>
      </c>
      <c r="H6" s="114">
        <v>5</v>
      </c>
      <c r="I6" s="114">
        <v>5</v>
      </c>
      <c r="J6" s="114">
        <v>5</v>
      </c>
      <c r="K6" s="114">
        <v>5</v>
      </c>
      <c r="L6" s="114">
        <v>1</v>
      </c>
      <c r="M6" s="110"/>
      <c r="N6" s="78"/>
      <c r="O6" s="79"/>
      <c r="P6" s="79"/>
      <c r="Q6" s="79"/>
      <c r="R6" s="79"/>
      <c r="S6" s="79"/>
      <c r="T6" s="79"/>
    </row>
    <row r="7" spans="1:20" ht="20" x14ac:dyDescent="0.6">
      <c r="A7" s="88">
        <v>6494</v>
      </c>
      <c r="B7" s="89">
        <v>129</v>
      </c>
      <c r="C7" s="114">
        <v>4</v>
      </c>
      <c r="D7" s="114">
        <v>5</v>
      </c>
      <c r="E7" s="114">
        <v>5</v>
      </c>
      <c r="F7" s="114">
        <v>5</v>
      </c>
      <c r="G7" s="114">
        <v>4</v>
      </c>
      <c r="H7" s="114">
        <v>4</v>
      </c>
      <c r="I7" s="114">
        <v>4</v>
      </c>
      <c r="J7" s="114">
        <v>4</v>
      </c>
      <c r="K7" s="114">
        <v>5</v>
      </c>
      <c r="L7" s="114">
        <v>1</v>
      </c>
      <c r="M7" s="110"/>
      <c r="N7" s="78"/>
      <c r="O7" s="79"/>
      <c r="P7" s="79"/>
      <c r="Q7" s="79"/>
      <c r="R7" s="79"/>
      <c r="S7" s="79"/>
      <c r="T7" s="79"/>
    </row>
    <row r="8" spans="1:20" ht="20" x14ac:dyDescent="0.6">
      <c r="A8" s="88">
        <v>6494</v>
      </c>
      <c r="B8" s="89">
        <v>130</v>
      </c>
      <c r="C8" s="114">
        <v>5</v>
      </c>
      <c r="D8" s="114">
        <v>5</v>
      </c>
      <c r="E8" s="114">
        <v>5</v>
      </c>
      <c r="F8" s="114">
        <v>4</v>
      </c>
      <c r="G8" s="114">
        <v>4</v>
      </c>
      <c r="H8" s="114">
        <v>4</v>
      </c>
      <c r="I8" s="114">
        <v>4</v>
      </c>
      <c r="J8" s="114">
        <v>4</v>
      </c>
      <c r="K8" s="114">
        <v>5</v>
      </c>
      <c r="L8" s="114">
        <v>1</v>
      </c>
      <c r="M8" s="110"/>
      <c r="N8" s="78"/>
      <c r="O8" s="79"/>
      <c r="P8" s="79"/>
      <c r="Q8" s="79"/>
      <c r="R8" s="79"/>
      <c r="S8" s="79"/>
      <c r="T8" s="79"/>
    </row>
    <row r="9" spans="1:20" ht="20" x14ac:dyDescent="0.6">
      <c r="A9" s="88">
        <v>6494</v>
      </c>
      <c r="B9" s="89">
        <v>131</v>
      </c>
      <c r="C9" s="114">
        <v>5</v>
      </c>
      <c r="D9" s="114">
        <v>5</v>
      </c>
      <c r="E9" s="114">
        <v>5</v>
      </c>
      <c r="F9" s="114">
        <v>5</v>
      </c>
      <c r="G9" s="114">
        <v>4</v>
      </c>
      <c r="H9" s="114">
        <v>5</v>
      </c>
      <c r="I9" s="114">
        <v>5</v>
      </c>
      <c r="J9" s="114">
        <v>5</v>
      </c>
      <c r="K9" s="114">
        <v>5</v>
      </c>
      <c r="L9" s="114">
        <v>1</v>
      </c>
      <c r="M9" s="110"/>
      <c r="N9" s="78"/>
      <c r="O9" s="79"/>
      <c r="P9" s="79"/>
      <c r="Q9" s="79"/>
      <c r="R9" s="79"/>
      <c r="S9" s="79"/>
      <c r="T9" s="79"/>
    </row>
    <row r="10" spans="1:20" ht="20" x14ac:dyDescent="0.6">
      <c r="A10" s="88">
        <v>6494</v>
      </c>
      <c r="B10" s="89">
        <v>132</v>
      </c>
      <c r="C10" s="114">
        <v>5</v>
      </c>
      <c r="D10" s="114">
        <v>5</v>
      </c>
      <c r="E10" s="114">
        <v>5</v>
      </c>
      <c r="F10" s="114">
        <v>5</v>
      </c>
      <c r="G10" s="114">
        <v>5</v>
      </c>
      <c r="H10" s="114">
        <v>5</v>
      </c>
      <c r="I10" s="114">
        <v>5</v>
      </c>
      <c r="J10" s="114">
        <v>5</v>
      </c>
      <c r="K10" s="114">
        <v>5</v>
      </c>
      <c r="L10" s="114">
        <v>1</v>
      </c>
      <c r="M10" s="110"/>
      <c r="N10" s="78"/>
      <c r="O10" s="79"/>
      <c r="P10" s="79"/>
      <c r="Q10" s="79"/>
      <c r="R10" s="79"/>
      <c r="S10" s="79"/>
      <c r="T10" s="79"/>
    </row>
    <row r="11" spans="1:20" ht="20" x14ac:dyDescent="0.6">
      <c r="A11" s="88">
        <v>6494</v>
      </c>
      <c r="B11" s="89">
        <v>133</v>
      </c>
      <c r="C11" s="114">
        <v>4</v>
      </c>
      <c r="D11" s="114">
        <v>4</v>
      </c>
      <c r="E11" s="114">
        <v>5</v>
      </c>
      <c r="F11" s="114">
        <v>4</v>
      </c>
      <c r="G11" s="114">
        <v>4</v>
      </c>
      <c r="H11" s="114">
        <v>4</v>
      </c>
      <c r="I11" s="114">
        <v>4</v>
      </c>
      <c r="J11" s="114">
        <v>4</v>
      </c>
      <c r="K11" s="114">
        <v>4</v>
      </c>
      <c r="L11" s="114">
        <v>1</v>
      </c>
      <c r="M11" s="110"/>
      <c r="N11" s="78"/>
      <c r="O11" s="79"/>
      <c r="P11" s="79"/>
      <c r="Q11" s="79"/>
      <c r="R11" s="79"/>
      <c r="S11" s="79"/>
      <c r="T11" s="79"/>
    </row>
    <row r="12" spans="1:20" ht="20" x14ac:dyDescent="0.6">
      <c r="A12" s="88">
        <v>6494</v>
      </c>
      <c r="B12" s="89">
        <v>134</v>
      </c>
      <c r="C12" s="114">
        <v>4</v>
      </c>
      <c r="D12" s="114">
        <v>5</v>
      </c>
      <c r="E12" s="114">
        <v>5</v>
      </c>
      <c r="F12" s="114">
        <v>5</v>
      </c>
      <c r="G12" s="114">
        <v>4</v>
      </c>
      <c r="H12" s="114">
        <v>4</v>
      </c>
      <c r="I12" s="114">
        <v>4</v>
      </c>
      <c r="J12" s="114">
        <v>4</v>
      </c>
      <c r="K12" s="114">
        <v>5</v>
      </c>
      <c r="L12" s="114">
        <v>1</v>
      </c>
      <c r="M12" s="110"/>
      <c r="N12" s="78"/>
      <c r="O12" s="79"/>
      <c r="P12" s="79"/>
      <c r="Q12" s="79"/>
      <c r="R12" s="79"/>
      <c r="S12" s="79"/>
      <c r="T12" s="79"/>
    </row>
    <row r="13" spans="1:20" ht="20" x14ac:dyDescent="0.6">
      <c r="A13" s="88">
        <v>6494</v>
      </c>
      <c r="B13" s="89">
        <v>135</v>
      </c>
      <c r="C13" s="114">
        <v>5</v>
      </c>
      <c r="D13" s="114">
        <v>5</v>
      </c>
      <c r="E13" s="114">
        <v>5</v>
      </c>
      <c r="F13" s="114">
        <v>5</v>
      </c>
      <c r="G13" s="114">
        <v>5</v>
      </c>
      <c r="H13" s="114">
        <v>5</v>
      </c>
      <c r="I13" s="114">
        <v>5</v>
      </c>
      <c r="J13" s="114">
        <v>5</v>
      </c>
      <c r="K13" s="114">
        <v>5</v>
      </c>
      <c r="L13" s="114">
        <v>1</v>
      </c>
      <c r="M13" s="110"/>
      <c r="N13" s="78"/>
      <c r="O13" s="79"/>
      <c r="P13" s="79"/>
      <c r="Q13" s="79"/>
      <c r="R13" s="79"/>
      <c r="S13" s="79"/>
      <c r="T13" s="79"/>
    </row>
    <row r="14" spans="1:20" ht="20" x14ac:dyDescent="0.6">
      <c r="A14" s="88">
        <v>6494</v>
      </c>
      <c r="B14" s="89">
        <v>136</v>
      </c>
      <c r="C14" s="114">
        <v>4</v>
      </c>
      <c r="D14" s="114">
        <v>5</v>
      </c>
      <c r="E14" s="114">
        <v>4</v>
      </c>
      <c r="F14" s="114">
        <v>4</v>
      </c>
      <c r="G14" s="114">
        <v>4</v>
      </c>
      <c r="H14" s="114">
        <v>4</v>
      </c>
      <c r="I14" s="114">
        <v>5</v>
      </c>
      <c r="J14" s="114">
        <v>5</v>
      </c>
      <c r="K14" s="114">
        <v>4</v>
      </c>
      <c r="L14" s="114">
        <v>1</v>
      </c>
      <c r="M14" s="110"/>
      <c r="N14" s="78"/>
      <c r="O14" s="79"/>
      <c r="P14" s="79"/>
      <c r="Q14" s="79"/>
      <c r="R14" s="79"/>
      <c r="S14" s="79"/>
      <c r="T14" s="79"/>
    </row>
    <row r="15" spans="1:20" ht="20" x14ac:dyDescent="0.6">
      <c r="A15" s="88">
        <v>6494</v>
      </c>
      <c r="B15" s="89">
        <v>137</v>
      </c>
      <c r="C15" s="114">
        <v>5</v>
      </c>
      <c r="D15" s="114">
        <v>5</v>
      </c>
      <c r="E15" s="114">
        <v>5</v>
      </c>
      <c r="F15" s="114">
        <v>5</v>
      </c>
      <c r="G15" s="114">
        <v>4</v>
      </c>
      <c r="H15" s="114">
        <v>4</v>
      </c>
      <c r="I15" s="114">
        <v>5</v>
      </c>
      <c r="J15" s="114">
        <v>5</v>
      </c>
      <c r="K15" s="114">
        <v>5</v>
      </c>
      <c r="L15" s="114">
        <v>1</v>
      </c>
      <c r="M15" s="110"/>
      <c r="N15" s="78"/>
      <c r="O15" s="79"/>
      <c r="P15" s="79"/>
      <c r="Q15" s="79"/>
      <c r="R15" s="79"/>
      <c r="S15" s="79"/>
      <c r="T15" s="79"/>
    </row>
    <row r="16" spans="1:20" ht="20" x14ac:dyDescent="0.6">
      <c r="A16" s="88">
        <v>6494</v>
      </c>
      <c r="B16" s="89">
        <v>138</v>
      </c>
      <c r="C16" s="114">
        <v>4</v>
      </c>
      <c r="D16" s="114">
        <v>5</v>
      </c>
      <c r="E16" s="114">
        <v>5</v>
      </c>
      <c r="F16" s="114">
        <v>5</v>
      </c>
      <c r="G16" s="114">
        <v>5</v>
      </c>
      <c r="H16" s="114">
        <v>5</v>
      </c>
      <c r="I16" s="114">
        <v>4</v>
      </c>
      <c r="J16" s="114">
        <v>4</v>
      </c>
      <c r="K16" s="114">
        <v>5</v>
      </c>
      <c r="L16" s="114">
        <v>1</v>
      </c>
      <c r="M16" s="110"/>
      <c r="N16" s="78"/>
      <c r="O16" s="79"/>
      <c r="P16" s="79"/>
      <c r="Q16" s="79"/>
      <c r="R16" s="79"/>
      <c r="S16" s="79"/>
      <c r="T16" s="79"/>
    </row>
    <row r="17" spans="1:20" ht="20" x14ac:dyDescent="0.6">
      <c r="A17" s="88">
        <v>6494</v>
      </c>
      <c r="B17" s="89">
        <v>139</v>
      </c>
      <c r="C17" s="114">
        <v>4</v>
      </c>
      <c r="D17" s="114">
        <v>4</v>
      </c>
      <c r="E17" s="114">
        <v>4</v>
      </c>
      <c r="F17" s="114">
        <v>5</v>
      </c>
      <c r="G17" s="114">
        <v>5</v>
      </c>
      <c r="H17" s="114">
        <v>5</v>
      </c>
      <c r="I17" s="114">
        <v>5</v>
      </c>
      <c r="J17" s="114">
        <v>5</v>
      </c>
      <c r="K17" s="114">
        <v>5</v>
      </c>
      <c r="L17" s="114">
        <v>1</v>
      </c>
      <c r="M17" s="110"/>
      <c r="N17" s="78"/>
      <c r="O17" s="79"/>
      <c r="P17" s="79"/>
      <c r="Q17" s="79"/>
      <c r="R17" s="79"/>
      <c r="S17" s="79"/>
      <c r="T17" s="79"/>
    </row>
    <row r="18" spans="1:20" ht="20" x14ac:dyDescent="0.6">
      <c r="A18" s="88">
        <v>6494</v>
      </c>
      <c r="B18" s="89">
        <v>140</v>
      </c>
      <c r="C18" s="114">
        <v>4</v>
      </c>
      <c r="D18" s="114">
        <v>5</v>
      </c>
      <c r="E18" s="114">
        <v>4</v>
      </c>
      <c r="F18" s="114">
        <v>5</v>
      </c>
      <c r="G18" s="114">
        <v>5</v>
      </c>
      <c r="H18" s="114">
        <v>5</v>
      </c>
      <c r="I18" s="114">
        <v>4</v>
      </c>
      <c r="J18" s="114">
        <v>4</v>
      </c>
      <c r="K18" s="114">
        <v>5</v>
      </c>
      <c r="L18" s="114">
        <v>1</v>
      </c>
      <c r="M18" s="110"/>
      <c r="N18" s="78"/>
      <c r="O18" s="79"/>
      <c r="P18" s="79"/>
      <c r="Q18" s="79"/>
      <c r="R18" s="79"/>
      <c r="S18" s="79"/>
      <c r="T18" s="79"/>
    </row>
    <row r="19" spans="1:20" ht="20" x14ac:dyDescent="0.6">
      <c r="A19" s="88">
        <v>6494</v>
      </c>
      <c r="B19" s="89">
        <v>141</v>
      </c>
      <c r="C19" s="114">
        <v>5</v>
      </c>
      <c r="D19" s="114">
        <v>5</v>
      </c>
      <c r="E19" s="114">
        <v>5</v>
      </c>
      <c r="F19" s="114">
        <v>5</v>
      </c>
      <c r="G19" s="114">
        <v>5</v>
      </c>
      <c r="H19" s="114">
        <v>5</v>
      </c>
      <c r="I19" s="114">
        <v>5</v>
      </c>
      <c r="J19" s="114">
        <v>5</v>
      </c>
      <c r="K19" s="114">
        <v>5</v>
      </c>
      <c r="L19" s="114">
        <v>1</v>
      </c>
      <c r="M19" s="110"/>
      <c r="N19" s="78"/>
      <c r="O19" s="79"/>
      <c r="P19" s="79"/>
      <c r="Q19" s="79"/>
      <c r="R19" s="79"/>
      <c r="S19" s="79"/>
      <c r="T19" s="79"/>
    </row>
    <row r="20" spans="1:20" ht="20" x14ac:dyDescent="0.6">
      <c r="A20" s="88">
        <v>6494</v>
      </c>
      <c r="B20" s="89">
        <v>142</v>
      </c>
      <c r="C20" s="114">
        <v>4</v>
      </c>
      <c r="D20" s="114">
        <v>4</v>
      </c>
      <c r="E20" s="114">
        <v>4</v>
      </c>
      <c r="F20" s="114">
        <v>5</v>
      </c>
      <c r="G20" s="114">
        <v>5</v>
      </c>
      <c r="H20" s="114">
        <v>5</v>
      </c>
      <c r="I20" s="114">
        <v>5</v>
      </c>
      <c r="J20" s="114">
        <v>5</v>
      </c>
      <c r="K20" s="114">
        <v>5</v>
      </c>
      <c r="L20" s="114">
        <v>1</v>
      </c>
      <c r="M20" s="110"/>
      <c r="N20" s="78"/>
      <c r="O20" s="79"/>
      <c r="P20" s="90"/>
      <c r="Q20" s="90"/>
      <c r="R20" s="90"/>
      <c r="S20" s="90"/>
      <c r="T20" s="90"/>
    </row>
    <row r="21" spans="1:20" ht="20" x14ac:dyDescent="0.6">
      <c r="A21" s="88">
        <v>6494</v>
      </c>
      <c r="B21" s="89">
        <v>143</v>
      </c>
      <c r="C21" s="114">
        <v>5</v>
      </c>
      <c r="D21" s="114">
        <v>5</v>
      </c>
      <c r="E21" s="114">
        <v>5</v>
      </c>
      <c r="F21" s="114">
        <v>5</v>
      </c>
      <c r="G21" s="114">
        <v>4</v>
      </c>
      <c r="H21" s="114">
        <v>4</v>
      </c>
      <c r="I21" s="114">
        <v>4</v>
      </c>
      <c r="J21" s="114">
        <v>4</v>
      </c>
      <c r="K21" s="114">
        <v>5</v>
      </c>
      <c r="L21" s="114">
        <v>1</v>
      </c>
      <c r="M21" s="110"/>
      <c r="N21" s="78"/>
      <c r="O21" s="79"/>
      <c r="P21" s="90"/>
      <c r="Q21" s="90"/>
      <c r="R21" s="90"/>
      <c r="S21" s="90"/>
      <c r="T21" s="90"/>
    </row>
    <row r="22" spans="1:20" ht="20" x14ac:dyDescent="0.6">
      <c r="A22" s="88">
        <v>6494</v>
      </c>
      <c r="B22" s="89">
        <v>144</v>
      </c>
      <c r="C22" s="114">
        <v>4</v>
      </c>
      <c r="D22" s="114">
        <v>4</v>
      </c>
      <c r="E22" s="114">
        <v>5</v>
      </c>
      <c r="F22" s="114">
        <v>5</v>
      </c>
      <c r="G22" s="114">
        <v>4</v>
      </c>
      <c r="H22" s="114">
        <v>4</v>
      </c>
      <c r="I22" s="114">
        <v>5</v>
      </c>
      <c r="J22" s="114">
        <v>5</v>
      </c>
      <c r="K22" s="114">
        <v>5</v>
      </c>
      <c r="L22" s="114">
        <v>1</v>
      </c>
      <c r="M22" s="110"/>
      <c r="N22" s="78"/>
      <c r="O22" s="79"/>
      <c r="P22" s="79"/>
      <c r="Q22" s="79"/>
      <c r="R22" s="79"/>
      <c r="S22" s="79"/>
      <c r="T22" s="79"/>
    </row>
    <row r="23" spans="1:20" ht="20" x14ac:dyDescent="0.6">
      <c r="A23" s="88">
        <v>6494</v>
      </c>
      <c r="B23" s="89">
        <v>145</v>
      </c>
      <c r="C23" s="114">
        <v>5</v>
      </c>
      <c r="D23" s="114">
        <v>5</v>
      </c>
      <c r="E23" s="114">
        <v>5</v>
      </c>
      <c r="F23" s="114">
        <v>5</v>
      </c>
      <c r="G23" s="114">
        <v>5</v>
      </c>
      <c r="H23" s="114">
        <v>5</v>
      </c>
      <c r="I23" s="114">
        <v>4</v>
      </c>
      <c r="J23" s="114">
        <v>4</v>
      </c>
      <c r="K23" s="114">
        <v>5</v>
      </c>
      <c r="L23" s="114">
        <v>1</v>
      </c>
      <c r="M23" s="110"/>
      <c r="N23" s="78"/>
      <c r="O23" s="79"/>
      <c r="P23" s="90"/>
      <c r="Q23" s="90"/>
      <c r="R23" s="79"/>
      <c r="S23" s="79"/>
      <c r="T23" s="79"/>
    </row>
    <row r="24" spans="1:20" ht="20" x14ac:dyDescent="0.6">
      <c r="A24" s="88">
        <v>6494</v>
      </c>
      <c r="B24" s="89">
        <v>146</v>
      </c>
      <c r="C24" s="114">
        <v>4</v>
      </c>
      <c r="D24" s="114">
        <v>5</v>
      </c>
      <c r="E24" s="114">
        <v>4</v>
      </c>
      <c r="F24" s="114">
        <v>5</v>
      </c>
      <c r="G24" s="114">
        <v>5</v>
      </c>
      <c r="H24" s="114">
        <v>5</v>
      </c>
      <c r="I24" s="114">
        <v>5</v>
      </c>
      <c r="J24" s="114">
        <v>5</v>
      </c>
      <c r="K24" s="114">
        <v>5</v>
      </c>
      <c r="L24" s="114">
        <v>1</v>
      </c>
      <c r="M24" s="110"/>
      <c r="N24" s="78"/>
      <c r="O24" s="79"/>
      <c r="P24" s="90"/>
      <c r="Q24" s="90"/>
      <c r="R24" s="79"/>
      <c r="S24" s="79"/>
      <c r="T24" s="79"/>
    </row>
    <row r="25" spans="1:20" ht="20" x14ac:dyDescent="0.6">
      <c r="A25" s="88">
        <v>6494</v>
      </c>
      <c r="B25" s="89">
        <v>147</v>
      </c>
      <c r="C25" s="114">
        <v>5</v>
      </c>
      <c r="D25" s="114">
        <v>5</v>
      </c>
      <c r="E25" s="114">
        <v>5</v>
      </c>
      <c r="F25" s="114">
        <v>5</v>
      </c>
      <c r="G25" s="114">
        <v>5</v>
      </c>
      <c r="H25" s="114">
        <v>5</v>
      </c>
      <c r="I25" s="114">
        <v>5</v>
      </c>
      <c r="J25" s="114">
        <v>5</v>
      </c>
      <c r="K25" s="114">
        <v>5</v>
      </c>
      <c r="L25" s="114">
        <v>1</v>
      </c>
      <c r="M25" s="110"/>
      <c r="N25" s="78"/>
      <c r="O25" s="79"/>
      <c r="P25" s="90"/>
      <c r="Q25" s="90"/>
      <c r="R25" s="79"/>
      <c r="S25" s="79"/>
      <c r="T25" s="79"/>
    </row>
    <row r="26" spans="1:20" ht="20" x14ac:dyDescent="0.6">
      <c r="A26" s="88">
        <v>6494</v>
      </c>
      <c r="B26" s="89">
        <v>148</v>
      </c>
      <c r="C26" s="114">
        <v>5</v>
      </c>
      <c r="D26" s="114">
        <v>5</v>
      </c>
      <c r="E26" s="114">
        <v>5</v>
      </c>
      <c r="F26" s="114">
        <v>5</v>
      </c>
      <c r="G26" s="114">
        <v>5</v>
      </c>
      <c r="H26" s="114">
        <v>5</v>
      </c>
      <c r="I26" s="114">
        <v>5</v>
      </c>
      <c r="J26" s="114">
        <v>5</v>
      </c>
      <c r="K26" s="114">
        <v>5</v>
      </c>
      <c r="L26" s="114">
        <v>1</v>
      </c>
      <c r="M26" s="110"/>
      <c r="N26" s="78"/>
      <c r="O26" s="79"/>
      <c r="P26" s="90"/>
      <c r="Q26" s="90"/>
      <c r="R26" s="79"/>
      <c r="S26" s="79"/>
      <c r="T26" s="79"/>
    </row>
    <row r="27" spans="1:20" ht="20" x14ac:dyDescent="0.6">
      <c r="A27" s="88">
        <v>6494</v>
      </c>
      <c r="B27" s="89">
        <v>149</v>
      </c>
      <c r="C27" s="114">
        <v>4</v>
      </c>
      <c r="D27" s="114">
        <v>4</v>
      </c>
      <c r="E27" s="114">
        <v>4</v>
      </c>
      <c r="F27" s="114">
        <v>4</v>
      </c>
      <c r="G27" s="114">
        <v>4</v>
      </c>
      <c r="H27" s="114">
        <v>4</v>
      </c>
      <c r="I27" s="114">
        <v>4</v>
      </c>
      <c r="J27" s="114">
        <v>4</v>
      </c>
      <c r="K27" s="114">
        <v>4</v>
      </c>
      <c r="L27" s="114">
        <v>1</v>
      </c>
      <c r="M27" s="110"/>
      <c r="N27" s="78"/>
      <c r="O27" s="79"/>
      <c r="P27" s="90"/>
      <c r="Q27" s="90"/>
      <c r="R27" s="79"/>
      <c r="S27" s="79"/>
      <c r="T27" s="79"/>
    </row>
    <row r="28" spans="1:20" ht="20" x14ac:dyDescent="0.6">
      <c r="A28" s="88">
        <v>6494</v>
      </c>
      <c r="B28" s="89">
        <v>150</v>
      </c>
      <c r="C28" s="114">
        <v>5</v>
      </c>
      <c r="D28" s="114">
        <v>5</v>
      </c>
      <c r="E28" s="114">
        <v>4</v>
      </c>
      <c r="F28" s="114">
        <v>5</v>
      </c>
      <c r="G28" s="114">
        <v>4</v>
      </c>
      <c r="H28" s="114">
        <v>4</v>
      </c>
      <c r="I28" s="114">
        <v>4</v>
      </c>
      <c r="J28" s="114">
        <v>4</v>
      </c>
      <c r="K28" s="114">
        <v>5</v>
      </c>
      <c r="L28" s="114">
        <v>1</v>
      </c>
      <c r="M28" s="110"/>
      <c r="N28" s="78"/>
      <c r="O28" s="79"/>
      <c r="P28" s="90"/>
      <c r="Q28" s="90"/>
      <c r="R28" s="79"/>
      <c r="S28" s="79"/>
      <c r="T28" s="79"/>
    </row>
    <row r="29" spans="1:20" ht="20" x14ac:dyDescent="0.6">
      <c r="A29" s="88">
        <v>6494</v>
      </c>
      <c r="B29" s="89">
        <v>151</v>
      </c>
      <c r="C29" s="114">
        <v>5</v>
      </c>
      <c r="D29" s="114">
        <v>5</v>
      </c>
      <c r="E29" s="114">
        <v>5</v>
      </c>
      <c r="F29" s="114">
        <v>4</v>
      </c>
      <c r="G29" s="114">
        <v>5</v>
      </c>
      <c r="H29" s="114">
        <v>5</v>
      </c>
      <c r="I29" s="114">
        <v>5</v>
      </c>
      <c r="J29" s="114">
        <v>5</v>
      </c>
      <c r="K29" s="114">
        <v>5</v>
      </c>
      <c r="L29" s="114">
        <v>1</v>
      </c>
      <c r="M29" s="110"/>
      <c r="N29" s="78"/>
      <c r="O29" s="79"/>
      <c r="P29" s="90"/>
      <c r="Q29" s="90"/>
      <c r="R29" s="79"/>
      <c r="S29" s="79"/>
      <c r="T29" s="79"/>
    </row>
    <row r="30" spans="1:20" ht="20" x14ac:dyDescent="0.6">
      <c r="A30" s="88">
        <v>6494</v>
      </c>
      <c r="B30" s="89">
        <v>152</v>
      </c>
      <c r="C30" s="114">
        <v>5</v>
      </c>
      <c r="D30" s="114">
        <v>5</v>
      </c>
      <c r="E30" s="114">
        <v>5</v>
      </c>
      <c r="F30" s="114">
        <v>5</v>
      </c>
      <c r="G30" s="114">
        <v>5</v>
      </c>
      <c r="H30" s="114">
        <v>5</v>
      </c>
      <c r="I30" s="114">
        <v>5</v>
      </c>
      <c r="J30" s="114">
        <v>5</v>
      </c>
      <c r="K30" s="114">
        <v>5</v>
      </c>
      <c r="L30" s="114">
        <v>1</v>
      </c>
      <c r="M30" s="110"/>
      <c r="N30" s="78"/>
      <c r="O30" s="79"/>
      <c r="P30" s="90"/>
      <c r="Q30" s="90"/>
      <c r="R30" s="79"/>
      <c r="S30" s="79"/>
      <c r="T30" s="79"/>
    </row>
    <row r="31" spans="1:20" ht="20" x14ac:dyDescent="0.6">
      <c r="A31" s="88">
        <v>6494</v>
      </c>
      <c r="B31" s="89">
        <v>153</v>
      </c>
      <c r="C31" s="114">
        <v>4</v>
      </c>
      <c r="D31" s="114">
        <v>4</v>
      </c>
      <c r="E31" s="114">
        <v>4</v>
      </c>
      <c r="F31" s="114">
        <v>5</v>
      </c>
      <c r="G31" s="114">
        <v>5</v>
      </c>
      <c r="H31" s="114">
        <v>5</v>
      </c>
      <c r="I31" s="114">
        <v>5</v>
      </c>
      <c r="J31" s="114">
        <v>5</v>
      </c>
      <c r="K31" s="114">
        <v>5</v>
      </c>
      <c r="L31" s="114">
        <v>1</v>
      </c>
      <c r="M31" s="110"/>
      <c r="N31" s="78"/>
      <c r="O31" s="79"/>
      <c r="P31" s="90"/>
      <c r="Q31" s="90"/>
      <c r="R31" s="79"/>
      <c r="S31" s="79"/>
      <c r="T31" s="79"/>
    </row>
    <row r="32" spans="1:20" ht="20" x14ac:dyDescent="0.6">
      <c r="A32" s="88">
        <v>6494</v>
      </c>
      <c r="B32" s="89">
        <v>154</v>
      </c>
      <c r="C32" s="114">
        <v>5</v>
      </c>
      <c r="D32" s="114">
        <v>5</v>
      </c>
      <c r="E32" s="114">
        <v>5</v>
      </c>
      <c r="F32" s="114">
        <v>5</v>
      </c>
      <c r="G32" s="114">
        <v>5</v>
      </c>
      <c r="H32" s="114">
        <v>4</v>
      </c>
      <c r="I32" s="114">
        <v>4</v>
      </c>
      <c r="J32" s="114">
        <v>5</v>
      </c>
      <c r="K32" s="114">
        <v>5</v>
      </c>
      <c r="L32" s="114">
        <v>1</v>
      </c>
      <c r="M32" s="110"/>
      <c r="N32" s="78"/>
      <c r="O32" s="79"/>
      <c r="P32" s="79"/>
      <c r="Q32" s="79"/>
      <c r="R32" s="79"/>
      <c r="S32" s="79"/>
      <c r="T32" s="79"/>
    </row>
    <row r="33" spans="1:20" ht="20" x14ac:dyDescent="0.6">
      <c r="A33" s="88">
        <v>6494</v>
      </c>
      <c r="B33" s="89">
        <v>155</v>
      </c>
      <c r="C33" s="114">
        <v>4</v>
      </c>
      <c r="D33" s="114">
        <v>5</v>
      </c>
      <c r="E33" s="114">
        <v>5</v>
      </c>
      <c r="F33" s="114">
        <v>4</v>
      </c>
      <c r="G33" s="114">
        <v>5</v>
      </c>
      <c r="H33" s="114">
        <v>5</v>
      </c>
      <c r="I33" s="114">
        <v>5</v>
      </c>
      <c r="J33" s="114">
        <v>5</v>
      </c>
      <c r="K33" s="114">
        <v>5</v>
      </c>
      <c r="L33" s="114">
        <v>1</v>
      </c>
      <c r="M33" s="110"/>
      <c r="N33" s="78"/>
      <c r="O33" s="79"/>
      <c r="P33" s="79"/>
      <c r="Q33" s="79"/>
      <c r="R33" s="79"/>
      <c r="S33" s="79"/>
      <c r="T33" s="79"/>
    </row>
    <row r="34" spans="1:20" ht="20" x14ac:dyDescent="0.6">
      <c r="A34" s="88">
        <v>6494</v>
      </c>
      <c r="B34" s="89">
        <v>156</v>
      </c>
      <c r="C34" s="114">
        <v>5</v>
      </c>
      <c r="D34" s="114">
        <v>5</v>
      </c>
      <c r="E34" s="114">
        <v>5</v>
      </c>
      <c r="F34" s="114">
        <v>5</v>
      </c>
      <c r="G34" s="114">
        <v>5</v>
      </c>
      <c r="H34" s="114">
        <v>5</v>
      </c>
      <c r="I34" s="114">
        <v>5</v>
      </c>
      <c r="J34" s="114">
        <v>5</v>
      </c>
      <c r="K34" s="114">
        <v>5</v>
      </c>
      <c r="L34" s="114">
        <v>1</v>
      </c>
      <c r="M34" s="110"/>
      <c r="N34" s="78"/>
      <c r="O34" s="79"/>
      <c r="P34" s="79"/>
      <c r="Q34" s="79"/>
      <c r="R34" s="79"/>
      <c r="S34" s="79"/>
      <c r="T34" s="79"/>
    </row>
    <row r="35" spans="1:20" ht="20" x14ac:dyDescent="0.6">
      <c r="A35" s="88">
        <v>6494</v>
      </c>
      <c r="B35" s="89">
        <v>157</v>
      </c>
      <c r="C35" s="114">
        <v>4</v>
      </c>
      <c r="D35" s="114">
        <v>4</v>
      </c>
      <c r="E35" s="114">
        <v>5</v>
      </c>
      <c r="F35" s="114">
        <v>5</v>
      </c>
      <c r="G35" s="114">
        <v>4</v>
      </c>
      <c r="H35" s="114">
        <v>4</v>
      </c>
      <c r="I35" s="114">
        <v>5</v>
      </c>
      <c r="J35" s="114">
        <v>5</v>
      </c>
      <c r="K35" s="114">
        <v>5</v>
      </c>
      <c r="L35" s="114">
        <v>1</v>
      </c>
      <c r="M35" s="110"/>
      <c r="N35" s="78"/>
      <c r="O35" s="79"/>
      <c r="P35" s="79"/>
      <c r="Q35" s="79"/>
      <c r="R35" s="79"/>
      <c r="S35" s="79"/>
      <c r="T35" s="79"/>
    </row>
    <row r="36" spans="1:20" ht="20" x14ac:dyDescent="0.6">
      <c r="A36" s="88">
        <v>6494</v>
      </c>
      <c r="B36" s="89">
        <v>158</v>
      </c>
      <c r="C36" s="114">
        <v>5</v>
      </c>
      <c r="D36" s="114">
        <v>5</v>
      </c>
      <c r="E36" s="114">
        <v>5</v>
      </c>
      <c r="F36" s="114">
        <v>5</v>
      </c>
      <c r="G36" s="114">
        <v>5</v>
      </c>
      <c r="H36" s="114">
        <v>5</v>
      </c>
      <c r="I36" s="114">
        <v>5</v>
      </c>
      <c r="J36" s="114">
        <v>5</v>
      </c>
      <c r="K36" s="114">
        <v>5</v>
      </c>
      <c r="L36" s="114">
        <v>1</v>
      </c>
      <c r="M36" s="110"/>
      <c r="N36" s="78"/>
      <c r="O36" s="79"/>
      <c r="P36" s="79"/>
      <c r="Q36" s="79"/>
      <c r="R36" s="79"/>
      <c r="S36" s="79"/>
      <c r="T36" s="79"/>
    </row>
    <row r="37" spans="1:20" ht="20" x14ac:dyDescent="0.6">
      <c r="A37" s="88">
        <v>6494</v>
      </c>
      <c r="B37" s="89">
        <v>159</v>
      </c>
      <c r="C37" s="114">
        <v>5</v>
      </c>
      <c r="D37" s="114">
        <v>5</v>
      </c>
      <c r="E37" s="114">
        <v>5</v>
      </c>
      <c r="F37" s="114">
        <v>5</v>
      </c>
      <c r="G37" s="114">
        <v>5</v>
      </c>
      <c r="H37" s="114">
        <v>5</v>
      </c>
      <c r="I37" s="114">
        <v>4</v>
      </c>
      <c r="J37" s="114">
        <v>4</v>
      </c>
      <c r="K37" s="114">
        <v>5</v>
      </c>
      <c r="L37" s="114">
        <v>1</v>
      </c>
      <c r="M37" s="110"/>
      <c r="N37" s="78"/>
      <c r="O37" s="79"/>
      <c r="P37" s="79"/>
      <c r="Q37" s="79"/>
      <c r="R37" s="79"/>
      <c r="S37" s="79"/>
      <c r="T37" s="79"/>
    </row>
    <row r="38" spans="1:20" ht="20" x14ac:dyDescent="0.6">
      <c r="A38" s="88">
        <v>6494</v>
      </c>
      <c r="B38" s="89">
        <v>305</v>
      </c>
      <c r="C38" s="114">
        <v>5</v>
      </c>
      <c r="D38" s="114">
        <v>5</v>
      </c>
      <c r="E38" s="114">
        <v>4</v>
      </c>
      <c r="F38" s="114">
        <v>5</v>
      </c>
      <c r="G38" s="114">
        <v>5</v>
      </c>
      <c r="H38" s="114">
        <v>5</v>
      </c>
      <c r="I38" s="114">
        <v>5</v>
      </c>
      <c r="J38" s="114">
        <v>5</v>
      </c>
      <c r="K38" s="114">
        <v>5</v>
      </c>
      <c r="L38" s="114">
        <v>1</v>
      </c>
      <c r="M38" s="114">
        <v>1</v>
      </c>
      <c r="N38" s="78"/>
      <c r="O38" s="79"/>
      <c r="P38" s="79"/>
      <c r="Q38" s="79"/>
      <c r="R38" s="79"/>
      <c r="S38" s="79"/>
      <c r="T38" s="79"/>
    </row>
    <row r="39" spans="1:20" ht="20" x14ac:dyDescent="0.6">
      <c r="A39" s="88">
        <v>6494</v>
      </c>
      <c r="B39" s="89">
        <v>306</v>
      </c>
      <c r="C39" s="114">
        <v>4</v>
      </c>
      <c r="D39" s="114">
        <v>5</v>
      </c>
      <c r="E39" s="114">
        <v>4</v>
      </c>
      <c r="F39" s="114">
        <v>5</v>
      </c>
      <c r="G39" s="114">
        <v>5</v>
      </c>
      <c r="H39" s="114">
        <v>5</v>
      </c>
      <c r="I39" s="114">
        <v>5</v>
      </c>
      <c r="J39" s="114">
        <v>5</v>
      </c>
      <c r="K39" s="114">
        <v>5</v>
      </c>
      <c r="L39" s="114">
        <v>1</v>
      </c>
      <c r="M39" s="114">
        <v>1</v>
      </c>
      <c r="N39" s="78"/>
      <c r="O39" s="79"/>
      <c r="P39" s="79"/>
      <c r="Q39" s="79"/>
      <c r="R39" s="79"/>
      <c r="S39" s="79"/>
      <c r="T39" s="79"/>
    </row>
    <row r="40" spans="1:20" ht="20" x14ac:dyDescent="0.6">
      <c r="A40" s="88">
        <v>6494</v>
      </c>
      <c r="B40" s="89">
        <v>307</v>
      </c>
      <c r="C40" s="114">
        <v>5</v>
      </c>
      <c r="D40" s="114">
        <v>5</v>
      </c>
      <c r="E40" s="114">
        <v>5</v>
      </c>
      <c r="F40" s="114">
        <v>5</v>
      </c>
      <c r="G40" s="114">
        <v>5</v>
      </c>
      <c r="H40" s="114">
        <v>5</v>
      </c>
      <c r="I40" s="114">
        <v>4</v>
      </c>
      <c r="J40" s="114">
        <v>4</v>
      </c>
      <c r="K40" s="114">
        <v>5</v>
      </c>
      <c r="L40" s="114">
        <v>1</v>
      </c>
      <c r="M40" s="114">
        <v>1</v>
      </c>
      <c r="N40" s="78"/>
      <c r="O40" s="79"/>
      <c r="P40" s="79"/>
      <c r="Q40" s="79"/>
      <c r="R40" s="79"/>
      <c r="S40" s="79"/>
      <c r="T40" s="79"/>
    </row>
    <row r="41" spans="1:20" ht="20" x14ac:dyDescent="0.6">
      <c r="A41" s="88">
        <v>6494</v>
      </c>
      <c r="B41" s="89">
        <v>308</v>
      </c>
      <c r="C41" s="114">
        <v>5</v>
      </c>
      <c r="D41" s="114">
        <v>5</v>
      </c>
      <c r="E41" s="114">
        <v>5</v>
      </c>
      <c r="F41" s="114">
        <v>5</v>
      </c>
      <c r="G41" s="114">
        <v>5</v>
      </c>
      <c r="H41" s="114">
        <v>5</v>
      </c>
      <c r="I41" s="114">
        <v>4</v>
      </c>
      <c r="J41" s="114">
        <v>4</v>
      </c>
      <c r="K41" s="114">
        <v>5</v>
      </c>
      <c r="L41" s="114">
        <v>1</v>
      </c>
      <c r="M41" s="114">
        <v>1</v>
      </c>
      <c r="N41" s="78"/>
      <c r="O41" s="79"/>
      <c r="P41" s="79"/>
      <c r="Q41" s="79"/>
      <c r="R41" s="79"/>
      <c r="S41" s="79"/>
      <c r="T41" s="79"/>
    </row>
    <row r="42" spans="1:20" ht="20" x14ac:dyDescent="0.6">
      <c r="A42" s="88">
        <v>6494</v>
      </c>
      <c r="B42" s="89">
        <v>309</v>
      </c>
      <c r="C42" s="114">
        <v>5</v>
      </c>
      <c r="D42" s="114">
        <v>5</v>
      </c>
      <c r="E42" s="114">
        <v>5</v>
      </c>
      <c r="F42" s="114">
        <v>5</v>
      </c>
      <c r="G42" s="114">
        <v>5</v>
      </c>
      <c r="H42" s="114">
        <v>5</v>
      </c>
      <c r="I42" s="114">
        <v>5</v>
      </c>
      <c r="J42" s="114">
        <v>5</v>
      </c>
      <c r="K42" s="114">
        <v>5</v>
      </c>
      <c r="L42" s="114">
        <v>1</v>
      </c>
      <c r="M42" s="114">
        <v>1</v>
      </c>
      <c r="N42" s="78"/>
      <c r="O42" s="79"/>
      <c r="P42" s="79"/>
      <c r="Q42" s="79"/>
      <c r="R42" s="79"/>
      <c r="S42" s="79"/>
      <c r="T42" s="79"/>
    </row>
    <row r="43" spans="1:20" ht="20" x14ac:dyDescent="0.6">
      <c r="A43" s="88">
        <v>6494</v>
      </c>
      <c r="B43" s="89">
        <v>310</v>
      </c>
      <c r="C43" s="114">
        <v>5</v>
      </c>
      <c r="D43" s="114">
        <v>5</v>
      </c>
      <c r="E43" s="114">
        <v>5</v>
      </c>
      <c r="F43" s="114">
        <v>5</v>
      </c>
      <c r="G43" s="114">
        <v>5</v>
      </c>
      <c r="H43" s="114">
        <v>5</v>
      </c>
      <c r="I43" s="114">
        <v>5</v>
      </c>
      <c r="J43" s="114">
        <v>5</v>
      </c>
      <c r="K43" s="114">
        <v>5</v>
      </c>
      <c r="L43" s="114">
        <v>1</v>
      </c>
      <c r="M43" s="114">
        <v>1</v>
      </c>
      <c r="N43" s="78"/>
      <c r="O43" s="79"/>
      <c r="P43" s="79"/>
      <c r="Q43" s="79"/>
      <c r="R43" s="79"/>
      <c r="S43" s="79"/>
      <c r="T43" s="79"/>
    </row>
    <row r="44" spans="1:20" ht="20" x14ac:dyDescent="0.6">
      <c r="A44" s="88">
        <v>6494</v>
      </c>
      <c r="B44" s="89">
        <v>311</v>
      </c>
      <c r="C44" s="114">
        <v>4</v>
      </c>
      <c r="D44" s="114">
        <v>5</v>
      </c>
      <c r="E44" s="114">
        <v>4</v>
      </c>
      <c r="F44" s="114">
        <v>5</v>
      </c>
      <c r="G44" s="114">
        <v>5</v>
      </c>
      <c r="H44" s="114">
        <v>5</v>
      </c>
      <c r="I44" s="114">
        <v>4</v>
      </c>
      <c r="J44" s="114">
        <v>4</v>
      </c>
      <c r="K44" s="114">
        <v>5</v>
      </c>
      <c r="L44" s="114">
        <v>1</v>
      </c>
      <c r="M44" s="114">
        <v>1</v>
      </c>
      <c r="N44" s="78"/>
      <c r="O44" s="79"/>
      <c r="P44" s="79"/>
      <c r="Q44" s="79"/>
      <c r="R44" s="79"/>
      <c r="S44" s="79"/>
      <c r="T44" s="79"/>
    </row>
    <row r="45" spans="1:20" ht="20" x14ac:dyDescent="0.6">
      <c r="A45" s="88">
        <v>6494</v>
      </c>
      <c r="B45" s="89">
        <v>312</v>
      </c>
      <c r="C45" s="114">
        <v>5</v>
      </c>
      <c r="D45" s="114">
        <v>5</v>
      </c>
      <c r="E45" s="114">
        <v>5</v>
      </c>
      <c r="F45" s="114">
        <v>5</v>
      </c>
      <c r="G45" s="114">
        <v>5</v>
      </c>
      <c r="H45" s="114">
        <v>5</v>
      </c>
      <c r="I45" s="114">
        <v>5</v>
      </c>
      <c r="J45" s="114">
        <v>5</v>
      </c>
      <c r="K45" s="114">
        <v>5</v>
      </c>
      <c r="L45" s="114">
        <v>1</v>
      </c>
      <c r="M45" s="114">
        <v>1</v>
      </c>
      <c r="N45" s="78"/>
      <c r="O45" s="79"/>
      <c r="P45" s="79"/>
      <c r="Q45" s="79"/>
      <c r="R45" s="79"/>
      <c r="S45" s="79"/>
      <c r="T45" s="79"/>
    </row>
    <row r="46" spans="1:20" ht="20" x14ac:dyDescent="0.6">
      <c r="A46" s="88">
        <v>6494</v>
      </c>
      <c r="B46" s="89">
        <v>313</v>
      </c>
      <c r="C46" s="114">
        <v>4</v>
      </c>
      <c r="D46" s="114">
        <v>5</v>
      </c>
      <c r="E46" s="114">
        <v>4</v>
      </c>
      <c r="F46" s="114">
        <v>5</v>
      </c>
      <c r="G46" s="114">
        <v>5</v>
      </c>
      <c r="H46" s="114">
        <v>5</v>
      </c>
      <c r="I46" s="114">
        <v>5</v>
      </c>
      <c r="J46" s="114">
        <v>5</v>
      </c>
      <c r="K46" s="114">
        <v>5</v>
      </c>
      <c r="L46" s="114">
        <v>1</v>
      </c>
      <c r="M46" s="114">
        <v>1</v>
      </c>
      <c r="N46" s="78"/>
      <c r="O46" s="79"/>
      <c r="P46" s="79"/>
      <c r="Q46" s="79"/>
      <c r="R46" s="79"/>
      <c r="S46" s="79"/>
      <c r="T46" s="79"/>
    </row>
    <row r="47" spans="1:20" ht="20" x14ac:dyDescent="0.6">
      <c r="A47" s="88">
        <v>6494</v>
      </c>
      <c r="B47" s="89">
        <v>314</v>
      </c>
      <c r="C47" s="114">
        <v>5</v>
      </c>
      <c r="D47" s="114">
        <v>5</v>
      </c>
      <c r="E47" s="114">
        <v>4</v>
      </c>
      <c r="F47" s="114">
        <v>5</v>
      </c>
      <c r="G47" s="114">
        <v>5</v>
      </c>
      <c r="H47" s="114">
        <v>5</v>
      </c>
      <c r="I47" s="114">
        <v>4</v>
      </c>
      <c r="J47" s="114">
        <v>4</v>
      </c>
      <c r="K47" s="114">
        <v>5</v>
      </c>
      <c r="L47" s="114">
        <v>1</v>
      </c>
      <c r="M47" s="114">
        <v>1</v>
      </c>
      <c r="N47" s="78"/>
      <c r="O47" s="79"/>
      <c r="P47" s="79"/>
      <c r="Q47" s="79"/>
      <c r="R47" s="79"/>
      <c r="S47" s="79"/>
      <c r="T47" s="79"/>
    </row>
    <row r="48" spans="1:20" ht="20" x14ac:dyDescent="0.6">
      <c r="A48" s="88">
        <v>6494</v>
      </c>
      <c r="B48" s="89">
        <v>315</v>
      </c>
      <c r="C48" s="114">
        <v>4</v>
      </c>
      <c r="D48" s="114">
        <v>4</v>
      </c>
      <c r="E48" s="114">
        <v>4</v>
      </c>
      <c r="F48" s="114">
        <v>4</v>
      </c>
      <c r="G48" s="114">
        <v>4</v>
      </c>
      <c r="H48" s="114">
        <v>4</v>
      </c>
      <c r="I48" s="114">
        <v>4</v>
      </c>
      <c r="J48" s="114">
        <v>4</v>
      </c>
      <c r="K48" s="114">
        <v>4</v>
      </c>
      <c r="L48" s="114">
        <v>1</v>
      </c>
      <c r="M48" s="114">
        <v>1</v>
      </c>
      <c r="N48" s="78"/>
      <c r="O48" s="79"/>
      <c r="P48" s="79"/>
      <c r="Q48" s="79"/>
      <c r="R48" s="79"/>
      <c r="S48" s="79"/>
      <c r="T48" s="79"/>
    </row>
    <row r="49" spans="1:20" ht="20" x14ac:dyDescent="0.6">
      <c r="A49" s="88">
        <v>6494</v>
      </c>
      <c r="B49" s="89">
        <v>316</v>
      </c>
      <c r="C49" s="114">
        <v>5</v>
      </c>
      <c r="D49" s="114">
        <v>5</v>
      </c>
      <c r="E49" s="114">
        <v>4</v>
      </c>
      <c r="F49" s="114">
        <v>5</v>
      </c>
      <c r="G49" s="114">
        <v>5</v>
      </c>
      <c r="H49" s="114">
        <v>5</v>
      </c>
      <c r="I49" s="114">
        <v>4</v>
      </c>
      <c r="J49" s="114">
        <v>4</v>
      </c>
      <c r="K49" s="114">
        <v>5</v>
      </c>
      <c r="L49" s="114">
        <v>1</v>
      </c>
      <c r="M49" s="114">
        <v>1</v>
      </c>
      <c r="N49" s="78"/>
      <c r="O49" s="79"/>
      <c r="P49" s="79"/>
      <c r="Q49" s="79"/>
      <c r="R49" s="79"/>
      <c r="S49" s="79"/>
      <c r="T49" s="79"/>
    </row>
    <row r="50" spans="1:20" ht="20" x14ac:dyDescent="0.6">
      <c r="A50" s="88">
        <v>6494</v>
      </c>
      <c r="B50" s="89">
        <v>317</v>
      </c>
      <c r="C50" s="114">
        <v>4</v>
      </c>
      <c r="D50" s="114">
        <v>4</v>
      </c>
      <c r="E50" s="114">
        <v>4</v>
      </c>
      <c r="F50" s="114">
        <v>5</v>
      </c>
      <c r="G50" s="114">
        <v>5</v>
      </c>
      <c r="H50" s="114">
        <v>5</v>
      </c>
      <c r="I50" s="114">
        <v>5</v>
      </c>
      <c r="J50" s="114">
        <v>5</v>
      </c>
      <c r="K50" s="114">
        <v>5</v>
      </c>
      <c r="L50" s="114">
        <v>1</v>
      </c>
      <c r="M50" s="114">
        <v>1</v>
      </c>
      <c r="N50" s="78"/>
      <c r="O50" s="79"/>
      <c r="P50" s="79"/>
      <c r="Q50" s="79"/>
      <c r="R50" s="79"/>
      <c r="S50" s="79"/>
      <c r="T50" s="79"/>
    </row>
    <row r="51" spans="1:20" ht="20" x14ac:dyDescent="0.6">
      <c r="A51" s="88">
        <v>6494</v>
      </c>
      <c r="B51" s="89">
        <v>318</v>
      </c>
      <c r="C51" s="114">
        <v>5</v>
      </c>
      <c r="D51" s="114">
        <v>5</v>
      </c>
      <c r="E51" s="114">
        <v>5</v>
      </c>
      <c r="F51" s="114">
        <v>4</v>
      </c>
      <c r="G51" s="114">
        <v>5</v>
      </c>
      <c r="H51" s="114">
        <v>5</v>
      </c>
      <c r="I51" s="114">
        <v>4</v>
      </c>
      <c r="J51" s="114">
        <v>4</v>
      </c>
      <c r="K51" s="114">
        <v>5</v>
      </c>
      <c r="L51" s="114">
        <v>1</v>
      </c>
      <c r="M51" s="114">
        <v>1</v>
      </c>
      <c r="N51" s="78"/>
      <c r="O51" s="79"/>
      <c r="P51" s="79"/>
      <c r="Q51" s="79"/>
      <c r="R51" s="79"/>
      <c r="S51" s="79"/>
      <c r="T51" s="79"/>
    </row>
    <row r="52" spans="1:20" ht="20" x14ac:dyDescent="0.6">
      <c r="A52" s="88">
        <v>6494</v>
      </c>
      <c r="B52" s="89">
        <v>319</v>
      </c>
      <c r="C52" s="114">
        <v>5</v>
      </c>
      <c r="D52" s="114">
        <v>5</v>
      </c>
      <c r="E52" s="114">
        <v>4</v>
      </c>
      <c r="F52" s="114">
        <v>5</v>
      </c>
      <c r="G52" s="114">
        <v>5</v>
      </c>
      <c r="H52" s="114">
        <v>5</v>
      </c>
      <c r="I52" s="114">
        <v>4</v>
      </c>
      <c r="J52" s="114">
        <v>4</v>
      </c>
      <c r="K52" s="114">
        <v>5</v>
      </c>
      <c r="L52" s="114">
        <v>1</v>
      </c>
      <c r="M52" s="114">
        <v>1</v>
      </c>
      <c r="N52" s="78"/>
      <c r="O52" s="79"/>
      <c r="P52" s="79"/>
      <c r="Q52" s="79"/>
      <c r="R52" s="79"/>
      <c r="S52" s="79"/>
      <c r="T52" s="79"/>
    </row>
    <row r="53" spans="1:20" ht="20" x14ac:dyDescent="0.6">
      <c r="A53" s="88">
        <v>6494</v>
      </c>
      <c r="B53" s="89">
        <v>320</v>
      </c>
      <c r="C53" s="114">
        <v>5</v>
      </c>
      <c r="D53" s="114">
        <v>5</v>
      </c>
      <c r="E53" s="114">
        <v>4</v>
      </c>
      <c r="F53" s="114">
        <v>4</v>
      </c>
      <c r="G53" s="114">
        <v>5</v>
      </c>
      <c r="H53" s="114">
        <v>5</v>
      </c>
      <c r="I53" s="114">
        <v>5</v>
      </c>
      <c r="J53" s="114">
        <v>5</v>
      </c>
      <c r="K53" s="114">
        <v>5</v>
      </c>
      <c r="L53" s="114">
        <v>1</v>
      </c>
      <c r="M53" s="114">
        <v>1</v>
      </c>
      <c r="N53" s="78"/>
      <c r="O53" s="79"/>
      <c r="P53" s="79"/>
      <c r="Q53" s="79"/>
      <c r="R53" s="79"/>
      <c r="S53" s="79"/>
      <c r="T53" s="79"/>
    </row>
    <row r="54" spans="1:20" ht="20" x14ac:dyDescent="0.6">
      <c r="A54" s="88">
        <v>6494</v>
      </c>
      <c r="B54" s="89">
        <v>321</v>
      </c>
      <c r="C54" s="114">
        <v>5</v>
      </c>
      <c r="D54" s="114">
        <v>5</v>
      </c>
      <c r="E54" s="114">
        <v>5</v>
      </c>
      <c r="F54" s="114">
        <v>5</v>
      </c>
      <c r="G54" s="114">
        <v>5</v>
      </c>
      <c r="H54" s="114">
        <v>5</v>
      </c>
      <c r="I54" s="114">
        <v>5</v>
      </c>
      <c r="J54" s="114">
        <v>5</v>
      </c>
      <c r="K54" s="114">
        <v>5</v>
      </c>
      <c r="L54" s="114">
        <v>1</v>
      </c>
      <c r="M54" s="114">
        <v>1</v>
      </c>
      <c r="N54" s="78"/>
      <c r="O54" s="79"/>
      <c r="P54" s="79"/>
      <c r="Q54" s="79"/>
      <c r="R54" s="79"/>
      <c r="S54" s="79"/>
      <c r="T54" s="79"/>
    </row>
    <row r="55" spans="1:20" ht="20" x14ac:dyDescent="0.6">
      <c r="A55" s="88">
        <v>6494</v>
      </c>
      <c r="B55" s="89">
        <v>322</v>
      </c>
      <c r="C55" s="114">
        <v>4</v>
      </c>
      <c r="D55" s="114">
        <v>5</v>
      </c>
      <c r="E55" s="114">
        <v>4</v>
      </c>
      <c r="F55" s="114">
        <v>5</v>
      </c>
      <c r="G55" s="114">
        <v>5</v>
      </c>
      <c r="H55" s="114">
        <v>5</v>
      </c>
      <c r="I55" s="114">
        <v>4</v>
      </c>
      <c r="J55" s="114">
        <v>4</v>
      </c>
      <c r="K55" s="114">
        <v>5</v>
      </c>
      <c r="L55" s="114">
        <v>1</v>
      </c>
      <c r="M55" s="114">
        <v>1</v>
      </c>
      <c r="N55" s="78"/>
      <c r="O55" s="79"/>
      <c r="P55" s="79"/>
      <c r="Q55" s="79"/>
      <c r="R55" s="79"/>
      <c r="S55" s="79"/>
      <c r="T55" s="79"/>
    </row>
    <row r="56" spans="1:20" ht="20" x14ac:dyDescent="0.6">
      <c r="A56" s="88">
        <v>6494</v>
      </c>
      <c r="B56" s="89">
        <v>323</v>
      </c>
      <c r="C56" s="114">
        <v>5</v>
      </c>
      <c r="D56" s="114">
        <v>5</v>
      </c>
      <c r="E56" s="114">
        <v>5</v>
      </c>
      <c r="F56" s="114">
        <v>5</v>
      </c>
      <c r="G56" s="114">
        <v>5</v>
      </c>
      <c r="H56" s="114">
        <v>5</v>
      </c>
      <c r="I56" s="114">
        <v>5</v>
      </c>
      <c r="J56" s="114">
        <v>5</v>
      </c>
      <c r="K56" s="114">
        <v>5</v>
      </c>
      <c r="L56" s="114">
        <v>1</v>
      </c>
      <c r="M56" s="114">
        <v>1</v>
      </c>
      <c r="N56" s="78"/>
      <c r="O56" s="79"/>
      <c r="P56" s="79"/>
      <c r="Q56" s="79"/>
      <c r="R56" s="79"/>
      <c r="S56" s="79"/>
      <c r="T56" s="79"/>
    </row>
    <row r="57" spans="1:20" ht="20" x14ac:dyDescent="0.6">
      <c r="A57" s="88">
        <v>6494</v>
      </c>
      <c r="B57" s="89">
        <v>324</v>
      </c>
      <c r="C57" s="114">
        <v>5</v>
      </c>
      <c r="D57" s="114">
        <v>5</v>
      </c>
      <c r="E57" s="114">
        <v>5</v>
      </c>
      <c r="F57" s="114">
        <v>5</v>
      </c>
      <c r="G57" s="114">
        <v>5</v>
      </c>
      <c r="H57" s="114">
        <v>5</v>
      </c>
      <c r="I57" s="114">
        <v>5</v>
      </c>
      <c r="J57" s="114">
        <v>5</v>
      </c>
      <c r="K57" s="114">
        <v>5</v>
      </c>
      <c r="L57" s="114">
        <v>1</v>
      </c>
      <c r="M57" s="114">
        <v>1</v>
      </c>
      <c r="N57" s="78"/>
      <c r="O57" s="79"/>
      <c r="P57" s="79"/>
      <c r="Q57" s="79"/>
      <c r="R57" s="79"/>
      <c r="S57" s="79"/>
      <c r="T57" s="79"/>
    </row>
    <row r="58" spans="1:20" ht="20" x14ac:dyDescent="0.6">
      <c r="A58" s="88">
        <v>6494</v>
      </c>
      <c r="B58" s="89">
        <v>325</v>
      </c>
      <c r="C58" s="114">
        <v>5</v>
      </c>
      <c r="D58" s="114">
        <v>5</v>
      </c>
      <c r="E58" s="114">
        <v>4</v>
      </c>
      <c r="F58" s="114">
        <v>5</v>
      </c>
      <c r="G58" s="114">
        <v>5</v>
      </c>
      <c r="H58" s="114">
        <v>5</v>
      </c>
      <c r="I58" s="114">
        <v>4</v>
      </c>
      <c r="J58" s="114">
        <v>4</v>
      </c>
      <c r="K58" s="114">
        <v>4</v>
      </c>
      <c r="L58" s="114">
        <v>1</v>
      </c>
      <c r="M58" s="114">
        <v>1</v>
      </c>
      <c r="N58" s="78"/>
      <c r="O58" s="79"/>
      <c r="P58" s="79"/>
      <c r="Q58" s="79"/>
      <c r="R58" s="79"/>
      <c r="S58" s="79"/>
      <c r="T58" s="79"/>
    </row>
    <row r="59" spans="1:20" ht="20" x14ac:dyDescent="0.6">
      <c r="A59" s="88">
        <v>6494</v>
      </c>
      <c r="B59" s="89">
        <v>326</v>
      </c>
      <c r="C59" s="114">
        <v>4</v>
      </c>
      <c r="D59" s="114">
        <v>5</v>
      </c>
      <c r="E59" s="114">
        <v>4</v>
      </c>
      <c r="F59" s="114">
        <v>5</v>
      </c>
      <c r="G59" s="114">
        <v>5</v>
      </c>
      <c r="H59" s="114">
        <v>5</v>
      </c>
      <c r="I59" s="114">
        <v>5</v>
      </c>
      <c r="J59" s="114">
        <v>5</v>
      </c>
      <c r="K59" s="114">
        <v>5</v>
      </c>
      <c r="L59" s="114">
        <v>1</v>
      </c>
      <c r="M59" s="114">
        <v>1</v>
      </c>
      <c r="N59" s="78"/>
      <c r="O59" s="79"/>
      <c r="P59" s="79"/>
      <c r="Q59" s="79"/>
      <c r="R59" s="79"/>
      <c r="S59" s="79"/>
      <c r="T59" s="79"/>
    </row>
    <row r="60" spans="1:20" ht="20" x14ac:dyDescent="0.6">
      <c r="A60" s="88">
        <v>6494</v>
      </c>
      <c r="B60" s="89">
        <v>327</v>
      </c>
      <c r="C60" s="114">
        <v>5</v>
      </c>
      <c r="D60" s="114">
        <v>5</v>
      </c>
      <c r="E60" s="114">
        <v>4</v>
      </c>
      <c r="F60" s="114">
        <v>5</v>
      </c>
      <c r="G60" s="114">
        <v>5</v>
      </c>
      <c r="H60" s="114">
        <v>5</v>
      </c>
      <c r="I60" s="114">
        <v>4</v>
      </c>
      <c r="J60" s="114">
        <v>5</v>
      </c>
      <c r="K60" s="114">
        <v>5</v>
      </c>
      <c r="L60" s="114">
        <v>1</v>
      </c>
      <c r="M60" s="114">
        <v>1</v>
      </c>
      <c r="N60" s="78"/>
      <c r="O60" s="79"/>
      <c r="P60" s="79"/>
      <c r="Q60" s="79"/>
      <c r="R60" s="79"/>
      <c r="S60" s="79"/>
      <c r="T60" s="79"/>
    </row>
    <row r="61" spans="1:20" ht="20" x14ac:dyDescent="0.6">
      <c r="A61" s="88">
        <v>6494</v>
      </c>
      <c r="B61" s="89">
        <v>328</v>
      </c>
      <c r="C61" s="114">
        <v>5</v>
      </c>
      <c r="D61" s="114">
        <v>5</v>
      </c>
      <c r="E61" s="114">
        <v>5</v>
      </c>
      <c r="F61" s="114">
        <v>5</v>
      </c>
      <c r="G61" s="114">
        <v>5</v>
      </c>
      <c r="H61" s="114">
        <v>5</v>
      </c>
      <c r="I61" s="114">
        <v>5</v>
      </c>
      <c r="J61" s="114">
        <v>5</v>
      </c>
      <c r="K61" s="114">
        <v>5</v>
      </c>
      <c r="L61" s="114">
        <v>1</v>
      </c>
      <c r="M61" s="114">
        <v>1</v>
      </c>
      <c r="N61" s="78"/>
      <c r="O61" s="79"/>
      <c r="P61" s="79"/>
      <c r="Q61" s="79"/>
      <c r="R61" s="79"/>
      <c r="S61" s="79"/>
      <c r="T61" s="79"/>
    </row>
    <row r="62" spans="1:20" ht="20" x14ac:dyDescent="0.6">
      <c r="A62" s="88">
        <v>6494</v>
      </c>
      <c r="B62" s="89">
        <v>329</v>
      </c>
      <c r="C62" s="114">
        <v>5</v>
      </c>
      <c r="D62" s="114">
        <v>5</v>
      </c>
      <c r="E62" s="114">
        <v>5</v>
      </c>
      <c r="F62" s="114">
        <v>5</v>
      </c>
      <c r="G62" s="114">
        <v>5</v>
      </c>
      <c r="H62" s="114">
        <v>5</v>
      </c>
      <c r="I62" s="114">
        <v>5</v>
      </c>
      <c r="J62" s="114">
        <v>5</v>
      </c>
      <c r="K62" s="114">
        <v>5</v>
      </c>
      <c r="L62" s="114">
        <v>1</v>
      </c>
      <c r="M62" s="114">
        <v>1</v>
      </c>
      <c r="N62" s="78"/>
      <c r="O62" s="79"/>
      <c r="P62" s="79"/>
      <c r="Q62" s="79"/>
      <c r="R62" s="79"/>
      <c r="S62" s="79"/>
      <c r="T62" s="79"/>
    </row>
    <row r="63" spans="1:20" ht="20" x14ac:dyDescent="0.6">
      <c r="A63" s="88">
        <v>6494</v>
      </c>
      <c r="B63" s="89">
        <v>330</v>
      </c>
      <c r="C63" s="114">
        <v>5</v>
      </c>
      <c r="D63" s="114">
        <v>5</v>
      </c>
      <c r="E63" s="114">
        <v>5</v>
      </c>
      <c r="F63" s="114">
        <v>5</v>
      </c>
      <c r="G63" s="114">
        <v>5</v>
      </c>
      <c r="H63" s="114">
        <v>5</v>
      </c>
      <c r="I63" s="114">
        <v>5</v>
      </c>
      <c r="J63" s="114">
        <v>5</v>
      </c>
      <c r="K63" s="114">
        <v>5</v>
      </c>
      <c r="L63" s="114">
        <v>1</v>
      </c>
      <c r="M63" s="114">
        <v>1</v>
      </c>
      <c r="N63" s="78"/>
      <c r="O63" s="79"/>
      <c r="P63" s="79"/>
      <c r="Q63" s="79"/>
      <c r="R63" s="79"/>
      <c r="S63" s="79"/>
      <c r="T63" s="79"/>
    </row>
    <row r="64" spans="1:20" ht="20" x14ac:dyDescent="0.6">
      <c r="A64" s="88">
        <v>6494</v>
      </c>
      <c r="B64" s="89">
        <v>331</v>
      </c>
      <c r="C64" s="114">
        <v>4</v>
      </c>
      <c r="D64" s="114">
        <v>5</v>
      </c>
      <c r="E64" s="114">
        <v>4</v>
      </c>
      <c r="F64" s="114">
        <v>5</v>
      </c>
      <c r="G64" s="114">
        <v>5</v>
      </c>
      <c r="H64" s="114">
        <v>5</v>
      </c>
      <c r="I64" s="114">
        <v>4</v>
      </c>
      <c r="J64" s="114">
        <v>4</v>
      </c>
      <c r="K64" s="114">
        <v>5</v>
      </c>
      <c r="L64" s="114">
        <v>1</v>
      </c>
      <c r="M64" s="114">
        <v>1</v>
      </c>
      <c r="N64" s="78"/>
      <c r="O64" s="79"/>
      <c r="P64" s="79"/>
      <c r="Q64" s="79"/>
      <c r="R64" s="79"/>
      <c r="S64" s="79"/>
      <c r="T64" s="79"/>
    </row>
    <row r="65" spans="1:20" ht="20" x14ac:dyDescent="0.6">
      <c r="A65" s="88">
        <v>6494</v>
      </c>
      <c r="B65" s="89">
        <v>332</v>
      </c>
      <c r="C65" s="114">
        <v>5</v>
      </c>
      <c r="D65" s="114">
        <v>5</v>
      </c>
      <c r="E65" s="114">
        <v>5</v>
      </c>
      <c r="F65" s="114">
        <v>5</v>
      </c>
      <c r="G65" s="114">
        <v>5</v>
      </c>
      <c r="H65" s="114">
        <v>5</v>
      </c>
      <c r="I65" s="114">
        <v>5</v>
      </c>
      <c r="J65" s="114">
        <v>5</v>
      </c>
      <c r="K65" s="114">
        <v>5</v>
      </c>
      <c r="L65" s="114">
        <v>1</v>
      </c>
      <c r="M65" s="114">
        <v>1</v>
      </c>
      <c r="N65" s="78"/>
      <c r="O65" s="79"/>
      <c r="P65" s="79"/>
      <c r="Q65" s="79"/>
      <c r="R65" s="79"/>
      <c r="S65" s="79"/>
      <c r="T65" s="79"/>
    </row>
    <row r="66" spans="1:20" ht="20" x14ac:dyDescent="0.6">
      <c r="A66" s="88">
        <v>6494</v>
      </c>
      <c r="B66" s="89">
        <v>333</v>
      </c>
      <c r="C66" s="114">
        <v>4</v>
      </c>
      <c r="D66" s="114">
        <v>5</v>
      </c>
      <c r="E66" s="114">
        <v>4</v>
      </c>
      <c r="F66" s="114">
        <v>5</v>
      </c>
      <c r="G66" s="114">
        <v>4</v>
      </c>
      <c r="H66" s="114">
        <v>4</v>
      </c>
      <c r="I66" s="114">
        <v>5</v>
      </c>
      <c r="J66" s="114">
        <v>5</v>
      </c>
      <c r="K66" s="114">
        <v>5</v>
      </c>
      <c r="L66" s="114">
        <v>1</v>
      </c>
      <c r="M66" s="114">
        <v>1</v>
      </c>
      <c r="N66" s="78"/>
      <c r="O66" s="79"/>
      <c r="P66" s="79"/>
      <c r="Q66" s="79"/>
      <c r="R66" s="79"/>
      <c r="S66" s="79"/>
      <c r="T66" s="79"/>
    </row>
    <row r="67" spans="1:20" ht="20" x14ac:dyDescent="0.6">
      <c r="A67" s="88">
        <v>6494</v>
      </c>
      <c r="B67" s="89">
        <v>334</v>
      </c>
      <c r="C67" s="114">
        <v>5</v>
      </c>
      <c r="D67" s="114">
        <v>5</v>
      </c>
      <c r="E67" s="114">
        <v>4</v>
      </c>
      <c r="F67" s="114">
        <v>5</v>
      </c>
      <c r="G67" s="114">
        <v>5</v>
      </c>
      <c r="H67" s="114">
        <v>5</v>
      </c>
      <c r="I67" s="114">
        <v>4</v>
      </c>
      <c r="J67" s="114">
        <v>4</v>
      </c>
      <c r="K67" s="114">
        <v>5</v>
      </c>
      <c r="L67" s="114">
        <v>1</v>
      </c>
      <c r="M67" s="114">
        <v>1</v>
      </c>
      <c r="N67" s="78"/>
      <c r="O67" s="79"/>
      <c r="P67" s="79"/>
      <c r="Q67" s="79"/>
      <c r="R67" s="79"/>
      <c r="S67" s="79"/>
      <c r="T67" s="79"/>
    </row>
    <row r="68" spans="1:20" ht="20" x14ac:dyDescent="0.6">
      <c r="A68" s="88">
        <v>6494</v>
      </c>
      <c r="B68" s="89">
        <v>335</v>
      </c>
      <c r="C68" s="114">
        <v>5</v>
      </c>
      <c r="D68" s="114">
        <v>5</v>
      </c>
      <c r="E68" s="114">
        <v>5</v>
      </c>
      <c r="F68" s="114">
        <v>5</v>
      </c>
      <c r="G68" s="114">
        <v>5</v>
      </c>
      <c r="H68" s="114">
        <v>5</v>
      </c>
      <c r="I68" s="114">
        <v>5</v>
      </c>
      <c r="J68" s="114">
        <v>5</v>
      </c>
      <c r="K68" s="114">
        <v>5</v>
      </c>
      <c r="L68" s="114">
        <v>1</v>
      </c>
      <c r="M68" s="114">
        <v>1</v>
      </c>
      <c r="N68" s="78"/>
      <c r="O68" s="79"/>
      <c r="P68" s="79"/>
      <c r="Q68" s="79"/>
      <c r="R68" s="79"/>
      <c r="S68" s="79"/>
      <c r="T68" s="79"/>
    </row>
    <row r="69" spans="1:20" ht="20" x14ac:dyDescent="0.6">
      <c r="A69" s="88">
        <v>6494</v>
      </c>
      <c r="B69" s="89">
        <v>336</v>
      </c>
      <c r="C69" s="114">
        <v>5</v>
      </c>
      <c r="D69" s="114">
        <v>5</v>
      </c>
      <c r="E69" s="114">
        <v>4</v>
      </c>
      <c r="F69" s="114">
        <v>5</v>
      </c>
      <c r="G69" s="114">
        <v>5</v>
      </c>
      <c r="H69" s="114">
        <v>5</v>
      </c>
      <c r="I69" s="114">
        <v>4</v>
      </c>
      <c r="J69" s="114">
        <v>4</v>
      </c>
      <c r="K69" s="114">
        <v>5</v>
      </c>
      <c r="L69" s="114">
        <v>1</v>
      </c>
      <c r="M69" s="114">
        <v>1</v>
      </c>
      <c r="N69" s="78"/>
      <c r="O69" s="79"/>
      <c r="P69" s="79"/>
      <c r="Q69" s="79"/>
      <c r="R69" s="79"/>
      <c r="S69" s="79"/>
      <c r="T69" s="79"/>
    </row>
    <row r="70" spans="1:20" ht="20" x14ac:dyDescent="0.6">
      <c r="A70" s="88">
        <v>6494</v>
      </c>
      <c r="B70" s="89">
        <v>337</v>
      </c>
      <c r="C70" s="114">
        <v>5</v>
      </c>
      <c r="D70" s="114">
        <v>5</v>
      </c>
      <c r="E70" s="114">
        <v>5</v>
      </c>
      <c r="F70" s="114">
        <v>4</v>
      </c>
      <c r="G70" s="114">
        <v>4</v>
      </c>
      <c r="H70" s="114">
        <v>4</v>
      </c>
      <c r="I70" s="114">
        <v>4</v>
      </c>
      <c r="J70" s="114">
        <v>4</v>
      </c>
      <c r="K70" s="114">
        <v>4</v>
      </c>
      <c r="L70" s="114">
        <v>1</v>
      </c>
      <c r="M70" s="114">
        <v>1</v>
      </c>
      <c r="N70" s="78"/>
      <c r="O70" s="79"/>
      <c r="P70" s="79"/>
      <c r="Q70" s="79"/>
      <c r="R70" s="79"/>
      <c r="S70" s="79"/>
      <c r="T70" s="79"/>
    </row>
    <row r="71" spans="1:20" ht="20" x14ac:dyDescent="0.6">
      <c r="A71" s="88">
        <v>6494</v>
      </c>
      <c r="B71" s="89">
        <v>338</v>
      </c>
      <c r="C71" s="114">
        <v>4</v>
      </c>
      <c r="D71" s="114">
        <v>4</v>
      </c>
      <c r="E71" s="114">
        <v>4</v>
      </c>
      <c r="F71" s="114">
        <v>4</v>
      </c>
      <c r="G71" s="114">
        <v>4</v>
      </c>
      <c r="H71" s="114">
        <v>4</v>
      </c>
      <c r="I71" s="114">
        <v>4</v>
      </c>
      <c r="J71" s="114">
        <v>4</v>
      </c>
      <c r="K71" s="114">
        <v>4</v>
      </c>
      <c r="L71" s="114">
        <v>2</v>
      </c>
      <c r="M71" s="114"/>
      <c r="N71" s="78"/>
      <c r="O71" s="79"/>
      <c r="P71" s="79"/>
      <c r="Q71" s="79"/>
      <c r="R71" s="79"/>
      <c r="S71" s="79"/>
      <c r="T71" s="79"/>
    </row>
    <row r="72" spans="1:20" ht="20" x14ac:dyDescent="0.6">
      <c r="A72" s="88">
        <v>6494</v>
      </c>
      <c r="B72" s="89">
        <v>339</v>
      </c>
      <c r="C72" s="114">
        <v>5</v>
      </c>
      <c r="D72" s="114">
        <v>5</v>
      </c>
      <c r="E72" s="114">
        <v>4</v>
      </c>
      <c r="F72" s="114">
        <v>5</v>
      </c>
      <c r="G72" s="114">
        <v>4</v>
      </c>
      <c r="H72" s="114">
        <v>4</v>
      </c>
      <c r="I72" s="114">
        <v>4</v>
      </c>
      <c r="J72" s="114">
        <v>4</v>
      </c>
      <c r="K72" s="114">
        <v>4</v>
      </c>
      <c r="L72" s="114">
        <v>1</v>
      </c>
      <c r="M72" s="114">
        <v>1</v>
      </c>
      <c r="N72" s="78"/>
      <c r="O72" s="79"/>
      <c r="P72" s="79"/>
      <c r="Q72" s="79"/>
      <c r="R72" s="79"/>
      <c r="S72" s="79"/>
      <c r="T72" s="79"/>
    </row>
    <row r="73" spans="1:20" ht="20" x14ac:dyDescent="0.6">
      <c r="A73" s="88">
        <v>6494</v>
      </c>
      <c r="B73" s="89">
        <v>340</v>
      </c>
      <c r="C73" s="114">
        <v>5</v>
      </c>
      <c r="D73" s="114">
        <v>5</v>
      </c>
      <c r="E73" s="114">
        <v>5</v>
      </c>
      <c r="F73" s="114">
        <v>5</v>
      </c>
      <c r="G73" s="114">
        <v>4</v>
      </c>
      <c r="H73" s="114">
        <v>4</v>
      </c>
      <c r="I73" s="114">
        <v>5</v>
      </c>
      <c r="J73" s="114">
        <v>5</v>
      </c>
      <c r="K73" s="114">
        <v>5</v>
      </c>
      <c r="L73" s="114">
        <v>1</v>
      </c>
      <c r="M73" s="114">
        <v>1</v>
      </c>
      <c r="N73" s="78"/>
      <c r="O73" s="79"/>
      <c r="P73" s="79"/>
      <c r="Q73" s="79"/>
      <c r="R73" s="79"/>
      <c r="S73" s="79"/>
      <c r="T73" s="79"/>
    </row>
    <row r="74" spans="1:20" ht="20" x14ac:dyDescent="0.6">
      <c r="A74" s="88">
        <v>6494</v>
      </c>
      <c r="B74" s="89">
        <v>341</v>
      </c>
      <c r="C74" s="114">
        <v>5</v>
      </c>
      <c r="D74" s="114">
        <v>5</v>
      </c>
      <c r="E74" s="114">
        <v>5</v>
      </c>
      <c r="F74" s="114">
        <v>5</v>
      </c>
      <c r="G74" s="114">
        <v>5</v>
      </c>
      <c r="H74" s="114">
        <v>5</v>
      </c>
      <c r="I74" s="114">
        <v>5</v>
      </c>
      <c r="J74" s="114">
        <v>5</v>
      </c>
      <c r="K74" s="114">
        <v>5</v>
      </c>
      <c r="L74" s="114">
        <v>1</v>
      </c>
      <c r="M74" s="114">
        <v>1</v>
      </c>
      <c r="N74" s="78"/>
      <c r="O74" s="79"/>
      <c r="P74" s="79"/>
      <c r="Q74" s="79"/>
      <c r="R74" s="79"/>
      <c r="S74" s="79"/>
      <c r="T74" s="79"/>
    </row>
    <row r="75" spans="1:20" ht="20" x14ac:dyDescent="0.6">
      <c r="A75" s="88">
        <v>6494</v>
      </c>
      <c r="B75" s="89">
        <v>342</v>
      </c>
      <c r="C75" s="114">
        <v>5</v>
      </c>
      <c r="D75" s="114">
        <v>5</v>
      </c>
      <c r="E75" s="114">
        <v>5</v>
      </c>
      <c r="F75" s="114">
        <v>5</v>
      </c>
      <c r="G75" s="114">
        <v>5</v>
      </c>
      <c r="H75" s="114">
        <v>5</v>
      </c>
      <c r="I75" s="114">
        <v>5</v>
      </c>
      <c r="J75" s="114">
        <v>5</v>
      </c>
      <c r="K75" s="114">
        <v>5</v>
      </c>
      <c r="L75" s="114">
        <v>1</v>
      </c>
      <c r="M75" s="114">
        <v>1</v>
      </c>
      <c r="N75" s="78"/>
      <c r="O75" s="79"/>
      <c r="P75" s="79"/>
      <c r="Q75" s="79"/>
      <c r="R75" s="79"/>
      <c r="S75" s="79"/>
      <c r="T75" s="79"/>
    </row>
    <row r="76" spans="1:20" ht="20" x14ac:dyDescent="0.6">
      <c r="A76" s="88">
        <v>6494</v>
      </c>
      <c r="B76" s="89">
        <v>343</v>
      </c>
      <c r="C76" s="114">
        <v>5</v>
      </c>
      <c r="D76" s="114">
        <v>5</v>
      </c>
      <c r="E76" s="114">
        <v>5</v>
      </c>
      <c r="F76" s="114">
        <v>4</v>
      </c>
      <c r="G76" s="114">
        <v>4</v>
      </c>
      <c r="H76" s="114">
        <v>4</v>
      </c>
      <c r="I76" s="114">
        <v>4</v>
      </c>
      <c r="J76" s="114">
        <v>4</v>
      </c>
      <c r="K76" s="114">
        <v>4</v>
      </c>
      <c r="L76" s="114">
        <v>1</v>
      </c>
      <c r="M76" s="114">
        <v>1</v>
      </c>
      <c r="N76" s="78"/>
      <c r="O76" s="79"/>
      <c r="P76" s="79"/>
      <c r="Q76" s="79"/>
      <c r="R76" s="79"/>
      <c r="S76" s="79"/>
      <c r="T76" s="79"/>
    </row>
    <row r="77" spans="1:20" ht="20" x14ac:dyDescent="0.6">
      <c r="A77" s="88">
        <v>6494</v>
      </c>
      <c r="B77" s="89">
        <v>344</v>
      </c>
      <c r="C77" s="114">
        <v>5</v>
      </c>
      <c r="D77" s="114">
        <v>5</v>
      </c>
      <c r="E77" s="114">
        <v>5</v>
      </c>
      <c r="F77" s="114">
        <v>5</v>
      </c>
      <c r="G77" s="114">
        <v>4</v>
      </c>
      <c r="H77" s="114">
        <v>4</v>
      </c>
      <c r="I77" s="114">
        <v>5</v>
      </c>
      <c r="J77" s="114">
        <v>5</v>
      </c>
      <c r="K77" s="114">
        <v>5</v>
      </c>
      <c r="L77" s="114">
        <v>1</v>
      </c>
      <c r="M77" s="114">
        <v>1</v>
      </c>
      <c r="N77" s="78"/>
      <c r="O77" s="79"/>
      <c r="P77" s="79"/>
      <c r="Q77" s="79"/>
      <c r="R77" s="79"/>
      <c r="S77" s="79"/>
      <c r="T77" s="79"/>
    </row>
    <row r="78" spans="1:20" ht="20" x14ac:dyDescent="0.6">
      <c r="A78" s="88">
        <v>6494</v>
      </c>
      <c r="B78" s="89">
        <v>345</v>
      </c>
      <c r="C78" s="114">
        <v>5</v>
      </c>
      <c r="D78" s="114">
        <v>5</v>
      </c>
      <c r="E78" s="114">
        <v>5</v>
      </c>
      <c r="F78" s="114">
        <v>5</v>
      </c>
      <c r="G78" s="114">
        <v>5</v>
      </c>
      <c r="H78" s="114">
        <v>5</v>
      </c>
      <c r="I78" s="114">
        <v>5</v>
      </c>
      <c r="J78" s="114">
        <v>5</v>
      </c>
      <c r="K78" s="114">
        <v>5</v>
      </c>
      <c r="L78" s="114">
        <v>1</v>
      </c>
      <c r="M78" s="114">
        <v>1</v>
      </c>
      <c r="N78" s="78"/>
      <c r="O78" s="79"/>
      <c r="P78" s="79"/>
      <c r="Q78" s="79"/>
      <c r="R78" s="79"/>
      <c r="S78" s="79"/>
      <c r="T78" s="79"/>
    </row>
    <row r="79" spans="1:20" ht="20" x14ac:dyDescent="0.6">
      <c r="A79" s="88">
        <v>6494</v>
      </c>
      <c r="B79" s="89">
        <v>346</v>
      </c>
      <c r="C79" s="114">
        <v>5</v>
      </c>
      <c r="D79" s="114">
        <v>5</v>
      </c>
      <c r="E79" s="114">
        <v>5</v>
      </c>
      <c r="F79" s="114">
        <v>4</v>
      </c>
      <c r="G79" s="114">
        <v>4</v>
      </c>
      <c r="H79" s="114">
        <v>4</v>
      </c>
      <c r="I79" s="114">
        <v>5</v>
      </c>
      <c r="J79" s="114">
        <v>5</v>
      </c>
      <c r="K79" s="114">
        <v>5</v>
      </c>
      <c r="L79" s="114">
        <v>1</v>
      </c>
      <c r="M79" s="114">
        <v>1</v>
      </c>
      <c r="N79" s="78"/>
      <c r="O79" s="79"/>
      <c r="P79" s="79"/>
      <c r="Q79" s="79"/>
      <c r="R79" s="79"/>
      <c r="S79" s="79"/>
      <c r="T79" s="79"/>
    </row>
    <row r="80" spans="1:20" ht="20" x14ac:dyDescent="0.6">
      <c r="A80" s="88">
        <v>6494</v>
      </c>
      <c r="B80" s="89">
        <v>347</v>
      </c>
      <c r="C80" s="114">
        <v>5</v>
      </c>
      <c r="D80" s="114">
        <v>5</v>
      </c>
      <c r="E80" s="114">
        <v>5</v>
      </c>
      <c r="F80" s="114">
        <v>5</v>
      </c>
      <c r="G80" s="114">
        <v>5</v>
      </c>
      <c r="H80" s="114">
        <v>5</v>
      </c>
      <c r="I80" s="114">
        <v>4</v>
      </c>
      <c r="J80" s="114">
        <v>4</v>
      </c>
      <c r="K80" s="114">
        <v>5</v>
      </c>
      <c r="L80" s="114">
        <v>1</v>
      </c>
      <c r="M80" s="114">
        <v>1</v>
      </c>
      <c r="N80" s="78"/>
      <c r="O80" s="79"/>
      <c r="P80" s="79"/>
      <c r="Q80" s="79"/>
      <c r="R80" s="79"/>
      <c r="S80" s="79"/>
      <c r="T80" s="79"/>
    </row>
    <row r="81" spans="1:20" ht="20" x14ac:dyDescent="0.6">
      <c r="A81" s="88">
        <v>6494</v>
      </c>
      <c r="B81" s="89">
        <v>348</v>
      </c>
      <c r="C81" s="114">
        <v>5</v>
      </c>
      <c r="D81" s="114">
        <v>5</v>
      </c>
      <c r="E81" s="114">
        <v>5</v>
      </c>
      <c r="F81" s="114">
        <v>5</v>
      </c>
      <c r="G81" s="114">
        <v>4</v>
      </c>
      <c r="H81" s="114">
        <v>4</v>
      </c>
      <c r="I81" s="114">
        <v>5</v>
      </c>
      <c r="J81" s="114">
        <v>5</v>
      </c>
      <c r="K81" s="114">
        <v>5</v>
      </c>
      <c r="L81" s="114">
        <v>1</v>
      </c>
      <c r="M81" s="114">
        <v>1</v>
      </c>
      <c r="N81" s="78"/>
      <c r="O81" s="79"/>
      <c r="P81" s="79"/>
      <c r="Q81" s="79"/>
      <c r="R81" s="79"/>
      <c r="S81" s="79"/>
      <c r="T81" s="79"/>
    </row>
    <row r="82" spans="1:20" ht="20" x14ac:dyDescent="0.6">
      <c r="A82" s="88">
        <v>6494</v>
      </c>
      <c r="B82" s="89">
        <v>349</v>
      </c>
      <c r="C82" s="114">
        <v>5</v>
      </c>
      <c r="D82" s="114">
        <v>5</v>
      </c>
      <c r="E82" s="114">
        <v>5</v>
      </c>
      <c r="F82" s="114">
        <v>4</v>
      </c>
      <c r="G82" s="114">
        <v>4</v>
      </c>
      <c r="H82" s="114">
        <v>4</v>
      </c>
      <c r="I82" s="114">
        <v>4</v>
      </c>
      <c r="J82" s="114">
        <v>4</v>
      </c>
      <c r="K82" s="114">
        <v>4</v>
      </c>
      <c r="L82" s="114">
        <v>1</v>
      </c>
      <c r="M82" s="114">
        <v>1</v>
      </c>
      <c r="N82" s="78"/>
      <c r="O82" s="79"/>
      <c r="P82" s="79"/>
      <c r="Q82" s="79"/>
      <c r="R82" s="79"/>
      <c r="S82" s="79"/>
      <c r="T82" s="79"/>
    </row>
    <row r="83" spans="1:20" ht="20" x14ac:dyDescent="0.6">
      <c r="A83" s="88">
        <v>6494</v>
      </c>
      <c r="B83" s="89">
        <v>350</v>
      </c>
      <c r="C83" s="114">
        <v>5</v>
      </c>
      <c r="D83" s="114">
        <v>5</v>
      </c>
      <c r="E83" s="114">
        <v>5</v>
      </c>
      <c r="F83" s="114">
        <v>5</v>
      </c>
      <c r="G83" s="114">
        <v>5</v>
      </c>
      <c r="H83" s="114">
        <v>5</v>
      </c>
      <c r="I83" s="114">
        <v>5</v>
      </c>
      <c r="J83" s="114">
        <v>5</v>
      </c>
      <c r="K83" s="114">
        <v>5</v>
      </c>
      <c r="L83" s="114">
        <v>1</v>
      </c>
      <c r="M83" s="114">
        <v>1</v>
      </c>
      <c r="N83" s="78"/>
      <c r="O83" s="79"/>
      <c r="P83" s="79"/>
      <c r="Q83" s="79"/>
      <c r="R83" s="79"/>
      <c r="S83" s="79"/>
      <c r="T83" s="79"/>
    </row>
    <row r="84" spans="1:20" ht="20" x14ac:dyDescent="0.6">
      <c r="A84" s="88">
        <v>6494</v>
      </c>
      <c r="B84" s="89">
        <v>351</v>
      </c>
      <c r="C84" s="114">
        <v>5</v>
      </c>
      <c r="D84" s="114">
        <v>5</v>
      </c>
      <c r="E84" s="114">
        <v>5</v>
      </c>
      <c r="F84" s="114">
        <v>5</v>
      </c>
      <c r="G84" s="114">
        <v>5</v>
      </c>
      <c r="H84" s="114">
        <v>5</v>
      </c>
      <c r="I84" s="114">
        <v>5</v>
      </c>
      <c r="J84" s="114">
        <v>5</v>
      </c>
      <c r="K84" s="114">
        <v>5</v>
      </c>
      <c r="L84" s="114">
        <v>1</v>
      </c>
      <c r="M84" s="114">
        <v>1</v>
      </c>
      <c r="N84" s="78"/>
      <c r="O84" s="79"/>
      <c r="P84" s="79"/>
      <c r="Q84" s="79"/>
      <c r="R84" s="79"/>
      <c r="S84" s="79"/>
      <c r="T84" s="79"/>
    </row>
    <row r="85" spans="1:20" ht="20" x14ac:dyDescent="0.6">
      <c r="A85" s="88">
        <v>6494</v>
      </c>
      <c r="B85" s="89">
        <v>352</v>
      </c>
      <c r="C85" s="114">
        <v>5</v>
      </c>
      <c r="D85" s="114">
        <v>5</v>
      </c>
      <c r="E85" s="114">
        <v>5</v>
      </c>
      <c r="F85" s="114">
        <v>5</v>
      </c>
      <c r="G85" s="114">
        <v>5</v>
      </c>
      <c r="H85" s="114">
        <v>5</v>
      </c>
      <c r="I85" s="114">
        <v>5</v>
      </c>
      <c r="J85" s="114">
        <v>5</v>
      </c>
      <c r="K85" s="114">
        <v>5</v>
      </c>
      <c r="L85" s="114">
        <v>1</v>
      </c>
      <c r="M85" s="114">
        <v>1</v>
      </c>
      <c r="N85" s="78"/>
      <c r="O85" s="79"/>
      <c r="P85" s="79"/>
      <c r="Q85" s="79"/>
      <c r="R85" s="79"/>
      <c r="S85" s="79"/>
      <c r="T85" s="79"/>
    </row>
    <row r="86" spans="1:20" ht="20" x14ac:dyDescent="0.6">
      <c r="A86" s="88">
        <v>6494</v>
      </c>
      <c r="B86" s="89">
        <v>353</v>
      </c>
      <c r="C86" s="114">
        <v>5</v>
      </c>
      <c r="D86" s="114">
        <v>5</v>
      </c>
      <c r="E86" s="114">
        <v>4</v>
      </c>
      <c r="F86" s="114">
        <v>5</v>
      </c>
      <c r="G86" s="114">
        <v>4</v>
      </c>
      <c r="H86" s="114">
        <v>4</v>
      </c>
      <c r="I86" s="114">
        <v>4</v>
      </c>
      <c r="J86" s="114">
        <v>4</v>
      </c>
      <c r="K86" s="114">
        <v>5</v>
      </c>
      <c r="L86" s="114">
        <v>1</v>
      </c>
      <c r="M86" s="114">
        <v>1</v>
      </c>
      <c r="N86" s="78"/>
      <c r="O86" s="79"/>
      <c r="P86" s="79"/>
      <c r="Q86" s="79"/>
      <c r="R86" s="79"/>
      <c r="S86" s="79"/>
      <c r="T86" s="79"/>
    </row>
    <row r="87" spans="1:20" ht="20" x14ac:dyDescent="0.6">
      <c r="A87" s="88">
        <v>6494</v>
      </c>
      <c r="B87" s="89">
        <v>354</v>
      </c>
      <c r="C87" s="114">
        <v>5</v>
      </c>
      <c r="D87" s="114">
        <v>5</v>
      </c>
      <c r="E87" s="114">
        <v>5</v>
      </c>
      <c r="F87" s="114">
        <v>5</v>
      </c>
      <c r="G87" s="114">
        <v>5</v>
      </c>
      <c r="H87" s="114">
        <v>5</v>
      </c>
      <c r="I87" s="114">
        <v>4</v>
      </c>
      <c r="J87" s="114">
        <v>4</v>
      </c>
      <c r="K87" s="114">
        <v>5</v>
      </c>
      <c r="L87" s="114">
        <v>1</v>
      </c>
      <c r="M87" s="114">
        <v>1</v>
      </c>
      <c r="N87" s="78"/>
      <c r="O87" s="79"/>
      <c r="P87" s="79"/>
      <c r="Q87" s="79"/>
      <c r="R87" s="79"/>
      <c r="S87" s="79"/>
      <c r="T87" s="79"/>
    </row>
    <row r="88" spans="1:20" ht="20" x14ac:dyDescent="0.6">
      <c r="A88" s="88">
        <v>6494</v>
      </c>
      <c r="B88" s="89">
        <v>355</v>
      </c>
      <c r="C88" s="114">
        <v>5</v>
      </c>
      <c r="D88" s="114">
        <v>5</v>
      </c>
      <c r="E88" s="114">
        <v>5</v>
      </c>
      <c r="F88" s="114">
        <v>4</v>
      </c>
      <c r="G88" s="114">
        <v>4</v>
      </c>
      <c r="H88" s="114">
        <v>4</v>
      </c>
      <c r="I88" s="114">
        <v>5</v>
      </c>
      <c r="J88" s="114">
        <v>5</v>
      </c>
      <c r="K88" s="114">
        <v>5</v>
      </c>
      <c r="L88" s="114">
        <v>1</v>
      </c>
      <c r="M88" s="114">
        <v>1</v>
      </c>
      <c r="N88" s="78"/>
      <c r="O88" s="79"/>
      <c r="P88" s="79"/>
      <c r="Q88" s="79"/>
      <c r="R88" s="79"/>
      <c r="S88" s="79"/>
      <c r="T88" s="79"/>
    </row>
    <row r="89" spans="1:20" ht="20" x14ac:dyDescent="0.6">
      <c r="A89" s="88">
        <v>6494</v>
      </c>
      <c r="B89" s="89">
        <v>356</v>
      </c>
      <c r="C89" s="114">
        <v>5</v>
      </c>
      <c r="D89" s="114">
        <v>5</v>
      </c>
      <c r="E89" s="114">
        <v>5</v>
      </c>
      <c r="F89" s="114">
        <v>5</v>
      </c>
      <c r="G89" s="114">
        <v>5</v>
      </c>
      <c r="H89" s="114">
        <v>5</v>
      </c>
      <c r="I89" s="114">
        <v>5</v>
      </c>
      <c r="J89" s="114">
        <v>5</v>
      </c>
      <c r="K89" s="114">
        <v>5</v>
      </c>
      <c r="L89" s="114">
        <v>1</v>
      </c>
      <c r="M89" s="114">
        <v>1</v>
      </c>
      <c r="N89" s="78"/>
      <c r="O89" s="79"/>
      <c r="P89" s="79"/>
      <c r="Q89" s="79"/>
      <c r="R89" s="79"/>
      <c r="S89" s="79"/>
      <c r="T89" s="79"/>
    </row>
    <row r="90" spans="1:20" ht="20" x14ac:dyDescent="0.6">
      <c r="A90" s="88">
        <v>6494</v>
      </c>
      <c r="B90" s="89">
        <v>357</v>
      </c>
      <c r="C90" s="114">
        <v>5</v>
      </c>
      <c r="D90" s="114">
        <v>5</v>
      </c>
      <c r="E90" s="114">
        <v>5</v>
      </c>
      <c r="F90" s="114">
        <v>5</v>
      </c>
      <c r="G90" s="114">
        <v>4</v>
      </c>
      <c r="H90" s="114">
        <v>4</v>
      </c>
      <c r="I90" s="114">
        <v>4</v>
      </c>
      <c r="J90" s="114">
        <v>4</v>
      </c>
      <c r="K90" s="114">
        <v>5</v>
      </c>
      <c r="L90" s="114">
        <v>1</v>
      </c>
      <c r="M90" s="114">
        <v>1</v>
      </c>
      <c r="N90" s="78"/>
      <c r="O90" s="79"/>
      <c r="P90" s="79"/>
      <c r="Q90" s="79"/>
      <c r="R90" s="79"/>
      <c r="S90" s="79"/>
      <c r="T90" s="79"/>
    </row>
    <row r="91" spans="1:20" ht="20" x14ac:dyDescent="0.6">
      <c r="A91" s="88">
        <v>6494</v>
      </c>
      <c r="B91" s="89">
        <v>358</v>
      </c>
      <c r="C91" s="114">
        <v>5</v>
      </c>
      <c r="D91" s="114">
        <v>5</v>
      </c>
      <c r="E91" s="114">
        <v>5</v>
      </c>
      <c r="F91" s="114">
        <v>5</v>
      </c>
      <c r="G91" s="114">
        <v>5</v>
      </c>
      <c r="H91" s="114">
        <v>5</v>
      </c>
      <c r="I91" s="114">
        <v>5</v>
      </c>
      <c r="J91" s="114">
        <v>5</v>
      </c>
      <c r="K91" s="114">
        <v>5</v>
      </c>
      <c r="L91" s="114">
        <v>1</v>
      </c>
      <c r="M91" s="114">
        <v>1</v>
      </c>
      <c r="N91" s="78"/>
      <c r="O91" s="79"/>
      <c r="P91" s="79"/>
      <c r="Q91" s="79"/>
      <c r="R91" s="79"/>
      <c r="S91" s="79"/>
      <c r="T91" s="79"/>
    </row>
    <row r="92" spans="1:20" ht="20" x14ac:dyDescent="0.6">
      <c r="A92" s="88">
        <v>6494</v>
      </c>
      <c r="B92" s="89">
        <v>359</v>
      </c>
      <c r="C92" s="114">
        <v>4</v>
      </c>
      <c r="D92" s="114">
        <v>4</v>
      </c>
      <c r="E92" s="114">
        <v>4</v>
      </c>
      <c r="F92" s="114">
        <v>4</v>
      </c>
      <c r="G92" s="114">
        <v>4</v>
      </c>
      <c r="H92" s="114">
        <v>4</v>
      </c>
      <c r="I92" s="114">
        <v>4</v>
      </c>
      <c r="J92" s="114">
        <v>4</v>
      </c>
      <c r="K92" s="114">
        <v>4</v>
      </c>
      <c r="L92" s="114">
        <v>2</v>
      </c>
      <c r="M92" s="114"/>
      <c r="N92" s="78"/>
      <c r="O92" s="79"/>
      <c r="P92" s="79"/>
      <c r="Q92" s="79"/>
      <c r="R92" s="79"/>
      <c r="S92" s="79"/>
      <c r="T92" s="79"/>
    </row>
    <row r="93" spans="1:20" ht="20" x14ac:dyDescent="0.6">
      <c r="A93" s="88">
        <v>6494</v>
      </c>
      <c r="B93" s="89">
        <v>360</v>
      </c>
      <c r="C93" s="114">
        <v>5</v>
      </c>
      <c r="D93" s="114">
        <v>5</v>
      </c>
      <c r="E93" s="114">
        <v>5</v>
      </c>
      <c r="F93" s="114">
        <v>4</v>
      </c>
      <c r="G93" s="114">
        <v>4</v>
      </c>
      <c r="H93" s="114">
        <v>4</v>
      </c>
      <c r="I93" s="114">
        <v>4</v>
      </c>
      <c r="J93" s="114">
        <v>4</v>
      </c>
      <c r="K93" s="114">
        <v>4</v>
      </c>
      <c r="L93" s="114">
        <v>1</v>
      </c>
      <c r="M93" s="114">
        <v>1</v>
      </c>
      <c r="N93" s="78"/>
      <c r="O93" s="79"/>
      <c r="P93" s="79"/>
      <c r="Q93" s="79"/>
      <c r="R93" s="79"/>
      <c r="S93" s="79"/>
      <c r="T93" s="79"/>
    </row>
    <row r="94" spans="1:20" ht="20" x14ac:dyDescent="0.6">
      <c r="A94" s="88">
        <v>6494</v>
      </c>
      <c r="B94" s="89">
        <v>361</v>
      </c>
      <c r="C94" s="114">
        <v>5</v>
      </c>
      <c r="D94" s="114">
        <v>5</v>
      </c>
      <c r="E94" s="114">
        <v>5</v>
      </c>
      <c r="F94" s="114">
        <v>5</v>
      </c>
      <c r="G94" s="114">
        <v>5</v>
      </c>
      <c r="H94" s="114">
        <v>5</v>
      </c>
      <c r="I94" s="114">
        <v>5</v>
      </c>
      <c r="J94" s="114">
        <v>5</v>
      </c>
      <c r="K94" s="114">
        <v>5</v>
      </c>
      <c r="L94" s="114">
        <v>1</v>
      </c>
      <c r="M94" s="114">
        <v>1</v>
      </c>
      <c r="N94" s="78"/>
      <c r="O94" s="79"/>
      <c r="P94" s="79"/>
      <c r="Q94" s="79"/>
      <c r="R94" s="79"/>
      <c r="S94" s="79"/>
      <c r="T94" s="79"/>
    </row>
    <row r="95" spans="1:20" ht="20" x14ac:dyDescent="0.6">
      <c r="A95" s="88">
        <v>6494</v>
      </c>
      <c r="B95" s="89">
        <v>362</v>
      </c>
      <c r="C95" s="114">
        <v>5</v>
      </c>
      <c r="D95" s="114">
        <v>5</v>
      </c>
      <c r="E95" s="114">
        <v>5</v>
      </c>
      <c r="F95" s="114">
        <v>5</v>
      </c>
      <c r="G95" s="114">
        <v>4</v>
      </c>
      <c r="H95" s="114">
        <v>4</v>
      </c>
      <c r="I95" s="114">
        <v>5</v>
      </c>
      <c r="J95" s="114">
        <v>5</v>
      </c>
      <c r="K95" s="114">
        <v>5</v>
      </c>
      <c r="L95" s="114">
        <v>1</v>
      </c>
      <c r="M95" s="114">
        <v>1</v>
      </c>
      <c r="N95" s="78"/>
      <c r="O95" s="79"/>
      <c r="P95" s="79"/>
      <c r="Q95" s="79"/>
      <c r="R95" s="79"/>
      <c r="S95" s="79"/>
      <c r="T95" s="79"/>
    </row>
    <row r="96" spans="1:20" ht="20" x14ac:dyDescent="0.6">
      <c r="A96" s="88">
        <v>6494</v>
      </c>
      <c r="B96" s="89">
        <v>363</v>
      </c>
      <c r="C96" s="114">
        <v>5</v>
      </c>
      <c r="D96" s="114">
        <v>5</v>
      </c>
      <c r="E96" s="114">
        <v>5</v>
      </c>
      <c r="F96" s="114">
        <v>5</v>
      </c>
      <c r="G96" s="114">
        <v>5</v>
      </c>
      <c r="H96" s="114">
        <v>5</v>
      </c>
      <c r="I96" s="114">
        <v>4</v>
      </c>
      <c r="J96" s="114">
        <v>4</v>
      </c>
      <c r="K96" s="114">
        <v>5</v>
      </c>
      <c r="L96" s="114">
        <v>1</v>
      </c>
      <c r="M96" s="114">
        <v>1</v>
      </c>
      <c r="N96" s="78"/>
      <c r="O96" s="79"/>
      <c r="P96" s="79"/>
      <c r="Q96" s="79"/>
      <c r="R96" s="79"/>
      <c r="S96" s="79"/>
      <c r="T96" s="79"/>
    </row>
    <row r="97" spans="1:20" ht="20" x14ac:dyDescent="0.6">
      <c r="A97" s="88">
        <v>6494</v>
      </c>
      <c r="B97" s="89">
        <v>364</v>
      </c>
      <c r="C97" s="114">
        <v>5</v>
      </c>
      <c r="D97" s="114">
        <v>5</v>
      </c>
      <c r="E97" s="114">
        <v>5</v>
      </c>
      <c r="F97" s="114">
        <v>5</v>
      </c>
      <c r="G97" s="114">
        <v>5</v>
      </c>
      <c r="H97" s="114">
        <v>5</v>
      </c>
      <c r="I97" s="114">
        <v>5</v>
      </c>
      <c r="J97" s="114">
        <v>5</v>
      </c>
      <c r="K97" s="114">
        <v>5</v>
      </c>
      <c r="L97" s="114">
        <v>1</v>
      </c>
      <c r="M97" s="114">
        <v>1</v>
      </c>
      <c r="N97" s="78"/>
      <c r="O97" s="79"/>
      <c r="P97" s="79"/>
      <c r="Q97" s="79"/>
      <c r="R97" s="79"/>
      <c r="S97" s="79"/>
      <c r="T97" s="79"/>
    </row>
    <row r="98" spans="1:20" ht="20" x14ac:dyDescent="0.6">
      <c r="A98" s="88">
        <v>6494</v>
      </c>
      <c r="B98" s="89">
        <v>365</v>
      </c>
      <c r="C98" s="114">
        <v>5</v>
      </c>
      <c r="D98" s="114">
        <v>5</v>
      </c>
      <c r="E98" s="114">
        <v>5</v>
      </c>
      <c r="F98" s="114">
        <v>4</v>
      </c>
      <c r="G98" s="114">
        <v>5</v>
      </c>
      <c r="H98" s="114">
        <v>5</v>
      </c>
      <c r="I98" s="114">
        <v>4</v>
      </c>
      <c r="J98" s="114">
        <v>4</v>
      </c>
      <c r="K98" s="114">
        <v>5</v>
      </c>
      <c r="L98" s="114">
        <v>1</v>
      </c>
      <c r="M98" s="114">
        <v>1</v>
      </c>
      <c r="N98" s="78"/>
      <c r="O98" s="79"/>
      <c r="P98" s="79"/>
      <c r="Q98" s="79"/>
      <c r="R98" s="79"/>
      <c r="S98" s="79"/>
      <c r="T98" s="79"/>
    </row>
    <row r="99" spans="1:20" ht="20" x14ac:dyDescent="0.6">
      <c r="A99" s="88">
        <v>6494</v>
      </c>
      <c r="B99" s="89">
        <v>366</v>
      </c>
      <c r="C99" s="114">
        <v>5</v>
      </c>
      <c r="D99" s="114">
        <v>5</v>
      </c>
      <c r="E99" s="114">
        <v>5</v>
      </c>
      <c r="F99" s="114">
        <v>5</v>
      </c>
      <c r="G99" s="114">
        <v>5</v>
      </c>
      <c r="H99" s="114">
        <v>5</v>
      </c>
      <c r="I99" s="114">
        <v>5</v>
      </c>
      <c r="J99" s="114">
        <v>5</v>
      </c>
      <c r="K99" s="114">
        <v>5</v>
      </c>
      <c r="L99" s="114">
        <v>1</v>
      </c>
      <c r="M99" s="114">
        <v>1</v>
      </c>
      <c r="N99" s="78"/>
      <c r="O99" s="79"/>
      <c r="P99" s="79"/>
      <c r="Q99" s="79"/>
      <c r="R99" s="79"/>
      <c r="S99" s="79"/>
      <c r="T99" s="79"/>
    </row>
    <row r="100" spans="1:20" ht="20" x14ac:dyDescent="0.6">
      <c r="A100" s="88">
        <v>6494</v>
      </c>
      <c r="B100" s="89">
        <v>367</v>
      </c>
      <c r="C100" s="114">
        <v>5</v>
      </c>
      <c r="D100" s="114">
        <v>5</v>
      </c>
      <c r="E100" s="114">
        <v>5</v>
      </c>
      <c r="F100" s="114">
        <v>5</v>
      </c>
      <c r="G100" s="114">
        <v>5</v>
      </c>
      <c r="H100" s="114">
        <v>5</v>
      </c>
      <c r="I100" s="114">
        <v>5</v>
      </c>
      <c r="J100" s="114">
        <v>5</v>
      </c>
      <c r="K100" s="114">
        <v>5</v>
      </c>
      <c r="L100" s="114">
        <v>1</v>
      </c>
      <c r="M100" s="114">
        <v>1</v>
      </c>
      <c r="N100" s="78"/>
      <c r="O100" s="79"/>
      <c r="P100" s="79"/>
      <c r="Q100" s="79"/>
      <c r="R100" s="79"/>
      <c r="S100" s="79"/>
      <c r="T100" s="79"/>
    </row>
    <row r="101" spans="1:20" ht="20" x14ac:dyDescent="0.6">
      <c r="A101" s="88">
        <v>6494</v>
      </c>
      <c r="B101" s="89">
        <v>368</v>
      </c>
      <c r="C101" s="114">
        <v>4</v>
      </c>
      <c r="D101" s="114">
        <v>4</v>
      </c>
      <c r="E101" s="114">
        <v>4</v>
      </c>
      <c r="F101" s="114">
        <v>4</v>
      </c>
      <c r="G101" s="114">
        <v>4</v>
      </c>
      <c r="H101" s="114">
        <v>4</v>
      </c>
      <c r="I101" s="114">
        <v>4</v>
      </c>
      <c r="J101" s="114">
        <v>4</v>
      </c>
      <c r="K101" s="114">
        <v>4</v>
      </c>
      <c r="L101" s="114">
        <v>2</v>
      </c>
      <c r="M101" s="114"/>
      <c r="N101" s="78"/>
      <c r="O101" s="79"/>
      <c r="P101" s="79"/>
      <c r="Q101" s="79"/>
      <c r="R101" s="79"/>
      <c r="S101" s="79"/>
      <c r="T101" s="79"/>
    </row>
    <row r="102" spans="1:20" ht="20" x14ac:dyDescent="0.6">
      <c r="A102" s="88">
        <v>6494</v>
      </c>
      <c r="B102" s="89">
        <v>369</v>
      </c>
      <c r="C102" s="114">
        <v>5</v>
      </c>
      <c r="D102" s="114">
        <v>5</v>
      </c>
      <c r="E102" s="114">
        <v>4</v>
      </c>
      <c r="F102" s="114">
        <v>5</v>
      </c>
      <c r="G102" s="114">
        <v>4</v>
      </c>
      <c r="H102" s="114">
        <v>4</v>
      </c>
      <c r="I102" s="114">
        <v>4</v>
      </c>
      <c r="J102" s="114">
        <v>4</v>
      </c>
      <c r="K102" s="114">
        <v>5</v>
      </c>
      <c r="L102" s="114">
        <v>1</v>
      </c>
      <c r="M102" s="114">
        <v>1</v>
      </c>
      <c r="N102" s="78"/>
      <c r="O102" s="79"/>
      <c r="P102" s="79"/>
      <c r="Q102" s="79"/>
      <c r="R102" s="79"/>
      <c r="S102" s="79"/>
      <c r="T102" s="79"/>
    </row>
    <row r="103" spans="1:20" ht="20" x14ac:dyDescent="0.6">
      <c r="A103" s="88">
        <v>6494</v>
      </c>
      <c r="B103" s="89">
        <v>370</v>
      </c>
      <c r="C103" s="114">
        <v>5</v>
      </c>
      <c r="D103" s="114">
        <v>5</v>
      </c>
      <c r="E103" s="114">
        <v>5</v>
      </c>
      <c r="F103" s="114">
        <v>5</v>
      </c>
      <c r="G103" s="114">
        <v>5</v>
      </c>
      <c r="H103" s="114">
        <v>5</v>
      </c>
      <c r="I103" s="114">
        <v>4</v>
      </c>
      <c r="J103" s="114">
        <v>4</v>
      </c>
      <c r="K103" s="114">
        <v>5</v>
      </c>
      <c r="L103" s="114">
        <v>1</v>
      </c>
      <c r="M103" s="114">
        <v>1</v>
      </c>
      <c r="N103" s="78"/>
      <c r="O103" s="79"/>
      <c r="P103" s="79"/>
      <c r="Q103" s="79"/>
      <c r="R103" s="79"/>
      <c r="S103" s="79"/>
      <c r="T103" s="79"/>
    </row>
    <row r="104" spans="1:20" ht="20" x14ac:dyDescent="0.6">
      <c r="A104" s="88">
        <v>6494</v>
      </c>
      <c r="B104" s="89">
        <v>371</v>
      </c>
      <c r="C104" s="114">
        <v>5</v>
      </c>
      <c r="D104" s="114">
        <v>5</v>
      </c>
      <c r="E104" s="114">
        <v>4</v>
      </c>
      <c r="F104" s="114">
        <v>5</v>
      </c>
      <c r="G104" s="114">
        <v>5</v>
      </c>
      <c r="H104" s="114">
        <v>5</v>
      </c>
      <c r="I104" s="114">
        <v>4</v>
      </c>
      <c r="J104" s="114">
        <v>4</v>
      </c>
      <c r="K104" s="114">
        <v>5</v>
      </c>
      <c r="L104" s="114">
        <v>1</v>
      </c>
      <c r="M104" s="114">
        <v>1</v>
      </c>
      <c r="N104" s="78"/>
      <c r="O104" s="79"/>
      <c r="P104" s="79"/>
      <c r="Q104" s="79"/>
      <c r="R104" s="79"/>
      <c r="S104" s="79"/>
      <c r="T104" s="79"/>
    </row>
    <row r="105" spans="1:20" ht="20" x14ac:dyDescent="0.6">
      <c r="A105" s="88">
        <v>6494</v>
      </c>
      <c r="B105" s="89">
        <v>372</v>
      </c>
      <c r="C105" s="114">
        <v>5</v>
      </c>
      <c r="D105" s="114">
        <v>5</v>
      </c>
      <c r="E105" s="114">
        <v>4</v>
      </c>
      <c r="F105" s="114">
        <v>5</v>
      </c>
      <c r="G105" s="114">
        <v>5</v>
      </c>
      <c r="H105" s="114">
        <v>5</v>
      </c>
      <c r="I105" s="114">
        <v>4</v>
      </c>
      <c r="J105" s="114">
        <v>4</v>
      </c>
      <c r="K105" s="114">
        <v>5</v>
      </c>
      <c r="L105" s="114">
        <v>1</v>
      </c>
      <c r="M105" s="114">
        <v>1</v>
      </c>
      <c r="N105" s="78"/>
      <c r="O105" s="79"/>
      <c r="P105" s="79"/>
      <c r="Q105" s="79"/>
      <c r="R105" s="79"/>
      <c r="S105" s="79"/>
      <c r="T105" s="79"/>
    </row>
    <row r="106" spans="1:20" ht="20" x14ac:dyDescent="0.6">
      <c r="A106" s="88">
        <v>6494</v>
      </c>
      <c r="B106" s="89">
        <v>373</v>
      </c>
      <c r="C106" s="114">
        <v>4</v>
      </c>
      <c r="D106" s="114">
        <v>5</v>
      </c>
      <c r="E106" s="114">
        <v>4</v>
      </c>
      <c r="F106" s="114">
        <v>5</v>
      </c>
      <c r="G106" s="114">
        <v>4</v>
      </c>
      <c r="H106" s="114">
        <v>5</v>
      </c>
      <c r="I106" s="114">
        <v>5</v>
      </c>
      <c r="J106" s="114">
        <v>5</v>
      </c>
      <c r="K106" s="114">
        <v>5</v>
      </c>
      <c r="L106" s="114">
        <v>1</v>
      </c>
      <c r="M106" s="114">
        <v>1</v>
      </c>
      <c r="N106" s="78"/>
      <c r="O106" s="79"/>
      <c r="P106" s="79"/>
      <c r="Q106" s="79"/>
      <c r="R106" s="79"/>
      <c r="S106" s="79"/>
      <c r="T106" s="79"/>
    </row>
    <row r="107" spans="1:20" ht="20" x14ac:dyDescent="0.6">
      <c r="A107" s="88">
        <v>6494</v>
      </c>
      <c r="B107" s="89">
        <v>374</v>
      </c>
      <c r="C107" s="114">
        <v>5</v>
      </c>
      <c r="D107" s="114">
        <v>5</v>
      </c>
      <c r="E107" s="114">
        <v>4</v>
      </c>
      <c r="F107" s="114">
        <v>5</v>
      </c>
      <c r="G107" s="114">
        <v>5</v>
      </c>
      <c r="H107" s="114">
        <v>5</v>
      </c>
      <c r="I107" s="114">
        <v>4</v>
      </c>
      <c r="J107" s="114">
        <v>4</v>
      </c>
      <c r="K107" s="114">
        <v>5</v>
      </c>
      <c r="L107" s="114">
        <v>1</v>
      </c>
      <c r="M107" s="114">
        <v>1</v>
      </c>
      <c r="N107" s="78"/>
      <c r="O107" s="79"/>
      <c r="P107" s="79"/>
      <c r="Q107" s="79"/>
      <c r="R107" s="79"/>
      <c r="S107" s="79"/>
      <c r="T107" s="79"/>
    </row>
    <row r="108" spans="1:20" ht="20" x14ac:dyDescent="0.6">
      <c r="A108" s="88">
        <v>6494</v>
      </c>
      <c r="B108" s="89">
        <v>375</v>
      </c>
      <c r="C108" s="114">
        <v>4</v>
      </c>
      <c r="D108" s="114">
        <v>5</v>
      </c>
      <c r="E108" s="114">
        <v>4</v>
      </c>
      <c r="F108" s="114">
        <v>5</v>
      </c>
      <c r="G108" s="114">
        <v>4</v>
      </c>
      <c r="H108" s="114">
        <v>4</v>
      </c>
      <c r="I108" s="114">
        <v>5</v>
      </c>
      <c r="J108" s="114">
        <v>5</v>
      </c>
      <c r="K108" s="114">
        <v>5</v>
      </c>
      <c r="L108" s="114">
        <v>1</v>
      </c>
      <c r="M108" s="114">
        <v>1</v>
      </c>
      <c r="N108" s="78"/>
      <c r="O108" s="79"/>
      <c r="P108" s="79"/>
      <c r="Q108" s="79"/>
      <c r="R108" s="79"/>
      <c r="S108" s="79"/>
      <c r="T108" s="79"/>
    </row>
    <row r="109" spans="1:20" ht="20" x14ac:dyDescent="0.6">
      <c r="A109" s="88">
        <v>6494</v>
      </c>
      <c r="B109" s="89">
        <v>376</v>
      </c>
      <c r="C109" s="114">
        <v>5</v>
      </c>
      <c r="D109" s="114">
        <v>5</v>
      </c>
      <c r="E109" s="114">
        <v>5</v>
      </c>
      <c r="F109" s="114">
        <v>5</v>
      </c>
      <c r="G109" s="114">
        <v>5</v>
      </c>
      <c r="H109" s="114">
        <v>5</v>
      </c>
      <c r="I109" s="114">
        <v>5</v>
      </c>
      <c r="J109" s="114">
        <v>5</v>
      </c>
      <c r="K109" s="114">
        <v>5</v>
      </c>
      <c r="L109" s="114">
        <v>1</v>
      </c>
      <c r="M109" s="114">
        <v>1</v>
      </c>
      <c r="N109" s="78"/>
      <c r="O109" s="79"/>
      <c r="P109" s="79"/>
      <c r="Q109" s="79"/>
      <c r="R109" s="79"/>
      <c r="S109" s="79"/>
      <c r="T109" s="79"/>
    </row>
    <row r="110" spans="1:20" ht="20" x14ac:dyDescent="0.6">
      <c r="A110" s="88">
        <v>6494</v>
      </c>
      <c r="B110" s="89">
        <v>377</v>
      </c>
      <c r="C110" s="114">
        <v>4</v>
      </c>
      <c r="D110" s="114">
        <v>5</v>
      </c>
      <c r="E110" s="114">
        <v>4</v>
      </c>
      <c r="F110" s="114">
        <v>5</v>
      </c>
      <c r="G110" s="114">
        <v>5</v>
      </c>
      <c r="H110" s="114">
        <v>5</v>
      </c>
      <c r="I110" s="114">
        <v>4</v>
      </c>
      <c r="J110" s="114">
        <v>4</v>
      </c>
      <c r="K110" s="114">
        <v>5</v>
      </c>
      <c r="L110" s="114">
        <v>1</v>
      </c>
      <c r="M110" s="114">
        <v>1</v>
      </c>
      <c r="N110" s="78"/>
      <c r="O110" s="79"/>
      <c r="P110" s="79"/>
      <c r="Q110" s="79"/>
      <c r="R110" s="79"/>
      <c r="S110" s="79"/>
      <c r="T110" s="79"/>
    </row>
    <row r="111" spans="1:20" ht="20" x14ac:dyDescent="0.6">
      <c r="A111" s="88">
        <v>6494</v>
      </c>
      <c r="B111" s="89">
        <v>378</v>
      </c>
      <c r="C111" s="114">
        <v>5</v>
      </c>
      <c r="D111" s="114">
        <v>5</v>
      </c>
      <c r="E111" s="114">
        <v>4</v>
      </c>
      <c r="F111" s="114">
        <v>5</v>
      </c>
      <c r="G111" s="114">
        <v>4</v>
      </c>
      <c r="H111" s="114">
        <v>4</v>
      </c>
      <c r="I111" s="114">
        <v>5</v>
      </c>
      <c r="J111" s="114">
        <v>5</v>
      </c>
      <c r="K111" s="114">
        <v>5</v>
      </c>
      <c r="L111" s="114">
        <v>1</v>
      </c>
      <c r="M111" s="114">
        <v>1</v>
      </c>
      <c r="N111" s="78"/>
      <c r="O111" s="79"/>
      <c r="P111" s="79"/>
      <c r="Q111" s="79"/>
      <c r="R111" s="79"/>
      <c r="S111" s="79"/>
      <c r="T111" s="79"/>
    </row>
    <row r="112" spans="1:20" ht="20" x14ac:dyDescent="0.6">
      <c r="A112" s="88">
        <v>6494</v>
      </c>
      <c r="B112" s="89">
        <v>379</v>
      </c>
      <c r="C112" s="114">
        <v>5</v>
      </c>
      <c r="D112" s="114">
        <v>5</v>
      </c>
      <c r="E112" s="114">
        <v>5</v>
      </c>
      <c r="F112" s="114">
        <v>5</v>
      </c>
      <c r="G112" s="114">
        <v>5</v>
      </c>
      <c r="H112" s="114">
        <v>4</v>
      </c>
      <c r="I112" s="114">
        <v>4</v>
      </c>
      <c r="J112" s="114">
        <v>4</v>
      </c>
      <c r="K112" s="114">
        <v>4</v>
      </c>
      <c r="L112" s="114">
        <v>1</v>
      </c>
      <c r="M112" s="114">
        <v>1</v>
      </c>
      <c r="N112" s="78"/>
      <c r="O112" s="79"/>
      <c r="P112" s="79"/>
      <c r="Q112" s="79"/>
      <c r="R112" s="79"/>
      <c r="S112" s="79"/>
      <c r="T112" s="79"/>
    </row>
    <row r="113" spans="1:20" ht="20" x14ac:dyDescent="0.6">
      <c r="A113" s="88">
        <v>6494</v>
      </c>
      <c r="B113" s="89">
        <v>380</v>
      </c>
      <c r="C113" s="114">
        <v>5</v>
      </c>
      <c r="D113" s="114">
        <v>5</v>
      </c>
      <c r="E113" s="114">
        <v>5</v>
      </c>
      <c r="F113" s="114">
        <v>5</v>
      </c>
      <c r="G113" s="114">
        <v>5</v>
      </c>
      <c r="H113" s="114">
        <v>5</v>
      </c>
      <c r="I113" s="114">
        <v>5</v>
      </c>
      <c r="J113" s="114">
        <v>5</v>
      </c>
      <c r="K113" s="114">
        <v>5</v>
      </c>
      <c r="L113" s="114">
        <v>1</v>
      </c>
      <c r="M113" s="114">
        <v>1</v>
      </c>
      <c r="N113" s="78"/>
      <c r="O113" s="79"/>
      <c r="P113" s="79"/>
      <c r="Q113" s="79"/>
      <c r="R113" s="79"/>
      <c r="S113" s="79"/>
      <c r="T113" s="79"/>
    </row>
    <row r="114" spans="1:20" ht="20" x14ac:dyDescent="0.6">
      <c r="A114" s="88">
        <v>6494</v>
      </c>
      <c r="B114" s="89">
        <v>381</v>
      </c>
      <c r="C114" s="114">
        <v>5</v>
      </c>
      <c r="D114" s="114">
        <v>5</v>
      </c>
      <c r="E114" s="114">
        <v>5</v>
      </c>
      <c r="F114" s="114">
        <v>5</v>
      </c>
      <c r="G114" s="114">
        <v>5</v>
      </c>
      <c r="H114" s="114">
        <v>5</v>
      </c>
      <c r="I114" s="114">
        <v>5</v>
      </c>
      <c r="J114" s="114">
        <v>5</v>
      </c>
      <c r="K114" s="114">
        <v>5</v>
      </c>
      <c r="L114" s="114">
        <v>1</v>
      </c>
      <c r="M114" s="114">
        <v>1</v>
      </c>
      <c r="N114" s="78"/>
      <c r="O114" s="79"/>
      <c r="P114" s="79"/>
      <c r="Q114" s="79"/>
      <c r="R114" s="79"/>
      <c r="S114" s="79"/>
      <c r="T114" s="79"/>
    </row>
    <row r="115" spans="1:20" ht="20" x14ac:dyDescent="0.6">
      <c r="A115" s="88">
        <v>6494</v>
      </c>
      <c r="B115" s="89">
        <v>382</v>
      </c>
      <c r="C115" s="114">
        <v>5</v>
      </c>
      <c r="D115" s="114">
        <v>5</v>
      </c>
      <c r="E115" s="114">
        <v>5</v>
      </c>
      <c r="F115" s="114">
        <v>5</v>
      </c>
      <c r="G115" s="114">
        <v>4</v>
      </c>
      <c r="H115" s="114">
        <v>4</v>
      </c>
      <c r="I115" s="114">
        <v>5</v>
      </c>
      <c r="J115" s="114">
        <v>5</v>
      </c>
      <c r="K115" s="114">
        <v>5</v>
      </c>
      <c r="L115" s="114">
        <v>1</v>
      </c>
      <c r="M115" s="114">
        <v>1</v>
      </c>
      <c r="N115" s="78"/>
      <c r="O115" s="79"/>
      <c r="P115" s="79"/>
      <c r="Q115" s="79"/>
      <c r="R115" s="79"/>
      <c r="S115" s="79"/>
      <c r="T115" s="79"/>
    </row>
    <row r="116" spans="1:20" ht="20" x14ac:dyDescent="0.6">
      <c r="A116" s="88">
        <v>6494</v>
      </c>
      <c r="B116" s="89">
        <v>383</v>
      </c>
      <c r="C116" s="114">
        <v>5</v>
      </c>
      <c r="D116" s="114">
        <v>5</v>
      </c>
      <c r="E116" s="114">
        <v>5</v>
      </c>
      <c r="F116" s="114">
        <v>5</v>
      </c>
      <c r="G116" s="114">
        <v>5</v>
      </c>
      <c r="H116" s="114">
        <v>5</v>
      </c>
      <c r="I116" s="114">
        <v>4</v>
      </c>
      <c r="J116" s="114">
        <v>4</v>
      </c>
      <c r="K116" s="114">
        <v>5</v>
      </c>
      <c r="L116" s="114">
        <v>1</v>
      </c>
      <c r="M116" s="114">
        <v>1</v>
      </c>
      <c r="N116" s="78"/>
      <c r="O116" s="79"/>
      <c r="P116" s="79"/>
      <c r="Q116" s="79"/>
      <c r="R116" s="79"/>
      <c r="S116" s="79"/>
      <c r="T116" s="79"/>
    </row>
    <row r="117" spans="1:20" ht="20" x14ac:dyDescent="0.6">
      <c r="A117" s="88">
        <v>6494</v>
      </c>
      <c r="B117" s="89">
        <v>384</v>
      </c>
      <c r="C117" s="114">
        <v>5</v>
      </c>
      <c r="D117" s="114">
        <v>5</v>
      </c>
      <c r="E117" s="114">
        <v>5</v>
      </c>
      <c r="F117" s="114">
        <v>5</v>
      </c>
      <c r="G117" s="114">
        <v>5</v>
      </c>
      <c r="H117" s="114">
        <v>5</v>
      </c>
      <c r="I117" s="114">
        <v>4</v>
      </c>
      <c r="J117" s="114">
        <v>4</v>
      </c>
      <c r="K117" s="114">
        <v>5</v>
      </c>
      <c r="L117" s="114">
        <v>1</v>
      </c>
      <c r="M117" s="114">
        <v>1</v>
      </c>
      <c r="N117" s="78"/>
      <c r="O117" s="79"/>
      <c r="P117" s="79"/>
      <c r="Q117" s="79"/>
      <c r="R117" s="79"/>
      <c r="S117" s="79"/>
      <c r="T117" s="79"/>
    </row>
    <row r="118" spans="1:20" ht="20" x14ac:dyDescent="0.6">
      <c r="A118" s="88">
        <v>6494</v>
      </c>
      <c r="B118" s="89">
        <v>385</v>
      </c>
      <c r="C118" s="114">
        <v>5</v>
      </c>
      <c r="D118" s="114">
        <v>5</v>
      </c>
      <c r="E118" s="114">
        <v>5</v>
      </c>
      <c r="F118" s="114">
        <v>5</v>
      </c>
      <c r="G118" s="114">
        <v>4</v>
      </c>
      <c r="H118" s="114">
        <v>4</v>
      </c>
      <c r="I118" s="114">
        <v>4</v>
      </c>
      <c r="J118" s="114">
        <v>4</v>
      </c>
      <c r="K118" s="114">
        <v>4</v>
      </c>
      <c r="L118" s="114">
        <v>1</v>
      </c>
      <c r="M118" s="114">
        <v>1</v>
      </c>
      <c r="N118" s="78"/>
      <c r="O118" s="79"/>
      <c r="P118" s="79"/>
      <c r="Q118" s="79"/>
      <c r="R118" s="79"/>
      <c r="S118" s="79"/>
      <c r="T118" s="79"/>
    </row>
    <row r="119" spans="1:20" ht="20" x14ac:dyDescent="0.6">
      <c r="A119" s="88">
        <v>6494</v>
      </c>
      <c r="B119" s="89">
        <v>386</v>
      </c>
      <c r="C119" s="114">
        <v>5</v>
      </c>
      <c r="D119" s="114">
        <v>5</v>
      </c>
      <c r="E119" s="114">
        <v>5</v>
      </c>
      <c r="F119" s="114">
        <v>5</v>
      </c>
      <c r="G119" s="114">
        <v>5</v>
      </c>
      <c r="H119" s="114">
        <v>5</v>
      </c>
      <c r="I119" s="114">
        <v>5</v>
      </c>
      <c r="J119" s="114">
        <v>5</v>
      </c>
      <c r="K119" s="114">
        <v>5</v>
      </c>
      <c r="L119" s="114">
        <v>1</v>
      </c>
      <c r="M119" s="114">
        <v>1</v>
      </c>
      <c r="N119" s="78"/>
      <c r="O119" s="79"/>
      <c r="P119" s="79"/>
      <c r="Q119" s="79"/>
      <c r="R119" s="79"/>
      <c r="S119" s="79"/>
      <c r="T119" s="79"/>
    </row>
    <row r="120" spans="1:20" ht="20" x14ac:dyDescent="0.6">
      <c r="A120" s="88">
        <v>6494</v>
      </c>
      <c r="B120" s="89">
        <v>387</v>
      </c>
      <c r="C120" s="114">
        <v>5</v>
      </c>
      <c r="D120" s="114">
        <v>5</v>
      </c>
      <c r="E120" s="114">
        <v>5</v>
      </c>
      <c r="F120" s="114">
        <v>5</v>
      </c>
      <c r="G120" s="114">
        <v>5</v>
      </c>
      <c r="H120" s="114">
        <v>5</v>
      </c>
      <c r="I120" s="114">
        <v>5</v>
      </c>
      <c r="J120" s="114">
        <v>5</v>
      </c>
      <c r="K120" s="114">
        <v>5</v>
      </c>
      <c r="L120" s="114">
        <v>1</v>
      </c>
      <c r="M120" s="114">
        <v>1</v>
      </c>
      <c r="N120" s="78"/>
      <c r="O120" s="79"/>
      <c r="P120" s="79"/>
      <c r="Q120" s="79"/>
      <c r="R120" s="79"/>
      <c r="S120" s="79"/>
      <c r="T120" s="79"/>
    </row>
    <row r="121" spans="1:20" ht="20" x14ac:dyDescent="0.6">
      <c r="A121" s="88">
        <v>6494</v>
      </c>
      <c r="B121" s="89">
        <v>388</v>
      </c>
      <c r="C121" s="114">
        <v>4</v>
      </c>
      <c r="D121" s="114">
        <v>4</v>
      </c>
      <c r="E121" s="114">
        <v>4</v>
      </c>
      <c r="F121" s="114">
        <v>5</v>
      </c>
      <c r="G121" s="114">
        <v>5</v>
      </c>
      <c r="H121" s="114">
        <v>5</v>
      </c>
      <c r="I121" s="114">
        <v>5</v>
      </c>
      <c r="J121" s="114">
        <v>5</v>
      </c>
      <c r="K121" s="114">
        <v>5</v>
      </c>
      <c r="L121" s="114">
        <v>1</v>
      </c>
      <c r="M121" s="114">
        <v>1</v>
      </c>
      <c r="N121" s="78"/>
      <c r="O121" s="79"/>
      <c r="P121" s="79"/>
      <c r="Q121" s="79"/>
      <c r="R121" s="79"/>
      <c r="S121" s="79"/>
      <c r="T121" s="79"/>
    </row>
    <row r="122" spans="1:20" ht="20" x14ac:dyDescent="0.6">
      <c r="A122" s="88">
        <v>6494</v>
      </c>
      <c r="B122" s="89">
        <v>389</v>
      </c>
      <c r="C122" s="114">
        <v>5</v>
      </c>
      <c r="D122" s="114">
        <v>5</v>
      </c>
      <c r="E122" s="114">
        <v>4</v>
      </c>
      <c r="F122" s="114">
        <v>5</v>
      </c>
      <c r="G122" s="114">
        <v>4</v>
      </c>
      <c r="H122" s="114">
        <v>4</v>
      </c>
      <c r="I122" s="114">
        <v>4</v>
      </c>
      <c r="J122" s="114">
        <v>4</v>
      </c>
      <c r="K122" s="114">
        <v>4</v>
      </c>
      <c r="L122" s="114">
        <v>1</v>
      </c>
      <c r="M122" s="114">
        <v>1</v>
      </c>
      <c r="N122" s="78"/>
      <c r="O122" s="79"/>
      <c r="P122" s="79"/>
      <c r="Q122" s="79"/>
      <c r="R122" s="79"/>
      <c r="S122" s="79"/>
      <c r="T122" s="79"/>
    </row>
    <row r="123" spans="1:20" ht="20" x14ac:dyDescent="0.6">
      <c r="A123" s="88">
        <v>6494</v>
      </c>
      <c r="B123" s="89">
        <v>390</v>
      </c>
      <c r="C123" s="114">
        <v>5</v>
      </c>
      <c r="D123" s="114">
        <v>5</v>
      </c>
      <c r="E123" s="114">
        <v>5</v>
      </c>
      <c r="F123" s="114">
        <v>5</v>
      </c>
      <c r="G123" s="114">
        <v>5</v>
      </c>
      <c r="H123" s="114">
        <v>5</v>
      </c>
      <c r="I123" s="114">
        <v>5</v>
      </c>
      <c r="J123" s="114">
        <v>5</v>
      </c>
      <c r="K123" s="114">
        <v>5</v>
      </c>
      <c r="L123" s="114">
        <v>1</v>
      </c>
      <c r="M123" s="114">
        <v>1</v>
      </c>
      <c r="N123" s="78"/>
      <c r="O123" s="79"/>
      <c r="P123" s="79"/>
      <c r="Q123" s="79"/>
      <c r="R123" s="79"/>
      <c r="S123" s="79"/>
      <c r="T123" s="79"/>
    </row>
    <row r="124" spans="1:20" ht="20" x14ac:dyDescent="0.6">
      <c r="A124" s="88">
        <v>6494</v>
      </c>
      <c r="B124" s="89">
        <v>391</v>
      </c>
      <c r="C124" s="114">
        <v>4</v>
      </c>
      <c r="D124" s="114">
        <v>5</v>
      </c>
      <c r="E124" s="114">
        <v>4</v>
      </c>
      <c r="F124" s="114">
        <v>5</v>
      </c>
      <c r="G124" s="114">
        <v>5</v>
      </c>
      <c r="H124" s="114">
        <v>5</v>
      </c>
      <c r="I124" s="114">
        <v>4</v>
      </c>
      <c r="J124" s="114">
        <v>4</v>
      </c>
      <c r="K124" s="114">
        <v>5</v>
      </c>
      <c r="L124" s="114">
        <v>1</v>
      </c>
      <c r="M124" s="114">
        <v>1</v>
      </c>
      <c r="N124" s="78"/>
      <c r="O124" s="79"/>
      <c r="P124" s="79"/>
      <c r="Q124" s="79"/>
      <c r="R124" s="79"/>
      <c r="S124" s="79"/>
      <c r="T124" s="79"/>
    </row>
    <row r="125" spans="1:20" ht="20" x14ac:dyDescent="0.6">
      <c r="A125" s="88">
        <v>6494</v>
      </c>
      <c r="B125" s="89">
        <v>392</v>
      </c>
      <c r="C125" s="114">
        <v>5</v>
      </c>
      <c r="D125" s="114">
        <v>5</v>
      </c>
      <c r="E125" s="114">
        <v>5</v>
      </c>
      <c r="F125" s="114">
        <v>5</v>
      </c>
      <c r="G125" s="114">
        <v>5</v>
      </c>
      <c r="H125" s="114">
        <v>5</v>
      </c>
      <c r="I125" s="114">
        <v>5</v>
      </c>
      <c r="J125" s="114">
        <v>5</v>
      </c>
      <c r="K125" s="114">
        <v>5</v>
      </c>
      <c r="L125" s="114">
        <v>1</v>
      </c>
      <c r="M125" s="114">
        <v>1</v>
      </c>
      <c r="N125" s="78"/>
      <c r="O125" s="79"/>
      <c r="P125" s="79"/>
      <c r="Q125" s="79"/>
      <c r="R125" s="79"/>
      <c r="S125" s="79"/>
      <c r="T125" s="79"/>
    </row>
    <row r="126" spans="1:20" ht="20" x14ac:dyDescent="0.6">
      <c r="A126" s="88">
        <v>6494</v>
      </c>
      <c r="B126" s="89">
        <v>393</v>
      </c>
      <c r="C126" s="114">
        <v>5</v>
      </c>
      <c r="D126" s="114">
        <v>5</v>
      </c>
      <c r="E126" s="114">
        <v>5</v>
      </c>
      <c r="F126" s="114">
        <v>5</v>
      </c>
      <c r="G126" s="114">
        <v>5</v>
      </c>
      <c r="H126" s="114">
        <v>5</v>
      </c>
      <c r="I126" s="114">
        <v>4</v>
      </c>
      <c r="J126" s="114">
        <v>4</v>
      </c>
      <c r="K126" s="114">
        <v>5</v>
      </c>
      <c r="L126" s="114">
        <v>1</v>
      </c>
      <c r="M126" s="114">
        <v>1</v>
      </c>
      <c r="N126" s="78"/>
      <c r="O126" s="79"/>
      <c r="P126" s="79"/>
      <c r="Q126" s="79"/>
      <c r="R126" s="79"/>
      <c r="S126" s="79"/>
      <c r="T126" s="79"/>
    </row>
    <row r="127" spans="1:20" ht="20" x14ac:dyDescent="0.6">
      <c r="A127" s="88">
        <v>6494</v>
      </c>
      <c r="B127" s="89">
        <v>394</v>
      </c>
      <c r="C127" s="114">
        <v>5</v>
      </c>
      <c r="D127" s="114">
        <v>5</v>
      </c>
      <c r="E127" s="114">
        <v>5</v>
      </c>
      <c r="F127" s="114">
        <v>5</v>
      </c>
      <c r="G127" s="114">
        <v>5</v>
      </c>
      <c r="H127" s="114">
        <v>5</v>
      </c>
      <c r="I127" s="114">
        <v>5</v>
      </c>
      <c r="J127" s="114">
        <v>5</v>
      </c>
      <c r="K127" s="114">
        <v>5</v>
      </c>
      <c r="L127" s="114">
        <v>1</v>
      </c>
      <c r="M127" s="114">
        <v>1</v>
      </c>
      <c r="N127" s="78"/>
      <c r="O127" s="79"/>
      <c r="P127" s="79"/>
      <c r="Q127" s="79"/>
      <c r="R127" s="79"/>
      <c r="S127" s="79"/>
      <c r="T127" s="79"/>
    </row>
    <row r="128" spans="1:20" ht="20" x14ac:dyDescent="0.6">
      <c r="A128" s="88">
        <v>6494</v>
      </c>
      <c r="B128" s="89">
        <v>395</v>
      </c>
      <c r="C128" s="114">
        <v>5</v>
      </c>
      <c r="D128" s="114">
        <v>5</v>
      </c>
      <c r="E128" s="114">
        <v>4</v>
      </c>
      <c r="F128" s="114">
        <v>5</v>
      </c>
      <c r="G128" s="114">
        <v>5</v>
      </c>
      <c r="H128" s="114">
        <v>5</v>
      </c>
      <c r="I128" s="114">
        <v>4</v>
      </c>
      <c r="J128" s="114">
        <v>4</v>
      </c>
      <c r="K128" s="114">
        <v>5</v>
      </c>
      <c r="L128" s="114">
        <v>1</v>
      </c>
      <c r="M128" s="114">
        <v>1</v>
      </c>
      <c r="N128" s="78"/>
      <c r="O128" s="79"/>
      <c r="P128" s="79"/>
      <c r="Q128" s="79"/>
      <c r="R128" s="79"/>
      <c r="S128" s="79"/>
      <c r="T128" s="79"/>
    </row>
    <row r="129" spans="1:20" ht="20" x14ac:dyDescent="0.6">
      <c r="A129" s="88">
        <v>6494</v>
      </c>
      <c r="B129" s="89">
        <v>396</v>
      </c>
      <c r="C129" s="114">
        <v>4</v>
      </c>
      <c r="D129" s="114">
        <v>5</v>
      </c>
      <c r="E129" s="114">
        <v>4</v>
      </c>
      <c r="F129" s="114">
        <v>5</v>
      </c>
      <c r="G129" s="114">
        <v>4</v>
      </c>
      <c r="H129" s="114">
        <v>4</v>
      </c>
      <c r="I129" s="114">
        <v>4</v>
      </c>
      <c r="J129" s="114">
        <v>4</v>
      </c>
      <c r="K129" s="114">
        <v>5</v>
      </c>
      <c r="L129" s="114">
        <v>1</v>
      </c>
      <c r="M129" s="114">
        <v>1</v>
      </c>
      <c r="N129" s="78"/>
      <c r="O129" s="79"/>
      <c r="P129" s="79"/>
      <c r="Q129" s="79"/>
      <c r="R129" s="79"/>
      <c r="S129" s="79"/>
      <c r="T129" s="79"/>
    </row>
    <row r="130" spans="1:20" ht="20" x14ac:dyDescent="0.6">
      <c r="A130" s="88">
        <v>6494</v>
      </c>
      <c r="B130" s="89">
        <v>397</v>
      </c>
      <c r="C130" s="114">
        <v>5</v>
      </c>
      <c r="D130" s="114">
        <v>5</v>
      </c>
      <c r="E130" s="114">
        <v>4</v>
      </c>
      <c r="F130" s="114">
        <v>5</v>
      </c>
      <c r="G130" s="114">
        <v>5</v>
      </c>
      <c r="H130" s="114">
        <v>5</v>
      </c>
      <c r="I130" s="114">
        <v>5</v>
      </c>
      <c r="J130" s="114">
        <v>5</v>
      </c>
      <c r="K130" s="114">
        <v>5</v>
      </c>
      <c r="L130" s="114">
        <v>1</v>
      </c>
      <c r="M130" s="110"/>
      <c r="N130" s="78"/>
      <c r="O130" s="79"/>
      <c r="P130" s="79"/>
      <c r="Q130" s="79"/>
      <c r="R130" s="79"/>
      <c r="S130" s="79"/>
      <c r="T130" s="79"/>
    </row>
    <row r="131" spans="1:20" ht="20" x14ac:dyDescent="0.6">
      <c r="A131" s="88">
        <v>6494</v>
      </c>
      <c r="B131" s="89">
        <v>398</v>
      </c>
      <c r="C131" s="114">
        <v>5</v>
      </c>
      <c r="D131" s="114">
        <v>5</v>
      </c>
      <c r="E131" s="114">
        <v>4</v>
      </c>
      <c r="F131" s="114">
        <v>5</v>
      </c>
      <c r="G131" s="114">
        <v>5</v>
      </c>
      <c r="H131" s="114">
        <v>5</v>
      </c>
      <c r="I131" s="114">
        <v>5</v>
      </c>
      <c r="J131" s="114">
        <v>5</v>
      </c>
      <c r="K131" s="114">
        <v>5</v>
      </c>
      <c r="L131" s="114">
        <v>1</v>
      </c>
      <c r="M131" s="110"/>
      <c r="N131" s="78"/>
      <c r="O131" s="79"/>
      <c r="P131" s="79"/>
      <c r="Q131" s="79"/>
      <c r="R131" s="79"/>
      <c r="S131" s="79"/>
      <c r="T131" s="79"/>
    </row>
    <row r="132" spans="1:20" ht="20" x14ac:dyDescent="0.6">
      <c r="A132" s="88">
        <v>6494</v>
      </c>
      <c r="B132" s="89">
        <v>399</v>
      </c>
      <c r="C132" s="114">
        <v>4</v>
      </c>
      <c r="D132" s="114">
        <v>5</v>
      </c>
      <c r="E132" s="114">
        <v>4</v>
      </c>
      <c r="F132" s="114">
        <v>5</v>
      </c>
      <c r="G132" s="114">
        <v>5</v>
      </c>
      <c r="H132" s="114">
        <v>5</v>
      </c>
      <c r="I132" s="114">
        <v>4</v>
      </c>
      <c r="J132" s="114">
        <v>4</v>
      </c>
      <c r="K132" s="114">
        <v>5</v>
      </c>
      <c r="L132" s="114">
        <v>1</v>
      </c>
      <c r="M132" s="110"/>
      <c r="N132" s="78"/>
      <c r="O132" s="79"/>
      <c r="P132" s="79"/>
      <c r="Q132" s="79"/>
      <c r="R132" s="79"/>
      <c r="S132" s="79"/>
      <c r="T132" s="79"/>
    </row>
    <row r="133" spans="1:20" ht="20" x14ac:dyDescent="0.6">
      <c r="A133" s="88">
        <v>6494</v>
      </c>
      <c r="B133" s="89">
        <v>400</v>
      </c>
      <c r="C133" s="114">
        <v>5</v>
      </c>
      <c r="D133" s="114">
        <v>5</v>
      </c>
      <c r="E133" s="114">
        <v>5</v>
      </c>
      <c r="F133" s="114">
        <v>5</v>
      </c>
      <c r="G133" s="114">
        <v>5</v>
      </c>
      <c r="H133" s="114">
        <v>5</v>
      </c>
      <c r="I133" s="114">
        <v>5</v>
      </c>
      <c r="J133" s="114">
        <v>5</v>
      </c>
      <c r="K133" s="114">
        <v>5</v>
      </c>
      <c r="L133" s="114">
        <v>1</v>
      </c>
      <c r="M133" s="110"/>
      <c r="N133" s="78"/>
      <c r="O133" s="79"/>
      <c r="P133" s="79"/>
      <c r="Q133" s="79"/>
      <c r="R133" s="79"/>
      <c r="S133" s="79"/>
      <c r="T133" s="79"/>
    </row>
    <row r="134" spans="1:20" ht="20" x14ac:dyDescent="0.6">
      <c r="A134" s="88">
        <v>6494</v>
      </c>
      <c r="B134" s="89">
        <v>401</v>
      </c>
      <c r="C134" s="114">
        <v>4</v>
      </c>
      <c r="D134" s="114">
        <v>5</v>
      </c>
      <c r="E134" s="114">
        <v>4</v>
      </c>
      <c r="F134" s="114">
        <v>5</v>
      </c>
      <c r="G134" s="114">
        <v>5</v>
      </c>
      <c r="H134" s="114">
        <v>5</v>
      </c>
      <c r="I134" s="114">
        <v>4</v>
      </c>
      <c r="J134" s="114">
        <v>4</v>
      </c>
      <c r="K134" s="114">
        <v>5</v>
      </c>
      <c r="L134" s="114">
        <v>1</v>
      </c>
      <c r="M134" s="110"/>
      <c r="N134" s="78"/>
      <c r="O134" s="79"/>
      <c r="P134" s="79"/>
      <c r="Q134" s="79"/>
      <c r="R134" s="79"/>
      <c r="S134" s="79"/>
      <c r="T134" s="79"/>
    </row>
    <row r="135" spans="1:20" ht="20" x14ac:dyDescent="0.6">
      <c r="A135" s="88">
        <v>6494</v>
      </c>
      <c r="B135" s="89">
        <v>402</v>
      </c>
      <c r="C135" s="114">
        <v>5</v>
      </c>
      <c r="D135" s="114">
        <v>5</v>
      </c>
      <c r="E135" s="114">
        <v>5</v>
      </c>
      <c r="F135" s="114">
        <v>5</v>
      </c>
      <c r="G135" s="114">
        <v>5</v>
      </c>
      <c r="H135" s="114">
        <v>5</v>
      </c>
      <c r="I135" s="114">
        <v>5</v>
      </c>
      <c r="J135" s="114">
        <v>5</v>
      </c>
      <c r="K135" s="114">
        <v>5</v>
      </c>
      <c r="L135" s="114">
        <v>1</v>
      </c>
      <c r="M135" s="110"/>
      <c r="N135" s="78"/>
      <c r="O135" s="79"/>
      <c r="P135" s="79"/>
      <c r="Q135" s="79"/>
      <c r="R135" s="79"/>
      <c r="S135" s="79"/>
      <c r="T135" s="79"/>
    </row>
    <row r="136" spans="1:20" ht="20" x14ac:dyDescent="0.6">
      <c r="A136" s="88">
        <v>6494</v>
      </c>
      <c r="B136" s="89">
        <v>403</v>
      </c>
      <c r="C136" s="114">
        <v>5</v>
      </c>
      <c r="D136" s="114">
        <v>5</v>
      </c>
      <c r="E136" s="114">
        <v>4</v>
      </c>
      <c r="F136" s="114">
        <v>5</v>
      </c>
      <c r="G136" s="114">
        <v>5</v>
      </c>
      <c r="H136" s="114">
        <v>5</v>
      </c>
      <c r="I136" s="114">
        <v>4</v>
      </c>
      <c r="J136" s="114">
        <v>4</v>
      </c>
      <c r="K136" s="114">
        <v>5</v>
      </c>
      <c r="L136" s="114">
        <v>1</v>
      </c>
      <c r="M136" s="110"/>
      <c r="N136" s="78"/>
      <c r="O136" s="79"/>
      <c r="P136" s="79"/>
      <c r="Q136" s="79"/>
      <c r="R136" s="79"/>
      <c r="S136" s="79"/>
      <c r="T136" s="79"/>
    </row>
    <row r="137" spans="1:20" ht="20" x14ac:dyDescent="0.6">
      <c r="A137" s="88">
        <v>6494</v>
      </c>
      <c r="B137" s="89">
        <v>404</v>
      </c>
      <c r="C137" s="114">
        <v>5</v>
      </c>
      <c r="D137" s="114">
        <v>5</v>
      </c>
      <c r="E137" s="114">
        <v>4</v>
      </c>
      <c r="F137" s="114">
        <v>5</v>
      </c>
      <c r="G137" s="114">
        <v>4</v>
      </c>
      <c r="H137" s="114">
        <v>4</v>
      </c>
      <c r="I137" s="114">
        <v>5</v>
      </c>
      <c r="J137" s="114">
        <v>4</v>
      </c>
      <c r="K137" s="114">
        <v>5</v>
      </c>
      <c r="L137" s="114">
        <v>1</v>
      </c>
      <c r="M137" s="110"/>
      <c r="N137" s="78"/>
      <c r="O137" s="79"/>
      <c r="P137" s="79"/>
      <c r="Q137" s="79"/>
      <c r="R137" s="79"/>
      <c r="S137" s="79"/>
      <c r="T137" s="79"/>
    </row>
    <row r="138" spans="1:20" ht="20" x14ac:dyDescent="0.6">
      <c r="A138" s="88">
        <v>6494</v>
      </c>
      <c r="B138" s="89">
        <v>405</v>
      </c>
      <c r="C138" s="114">
        <v>5</v>
      </c>
      <c r="D138" s="114">
        <v>5</v>
      </c>
      <c r="E138" s="114">
        <v>5</v>
      </c>
      <c r="F138" s="114">
        <v>5</v>
      </c>
      <c r="G138" s="114">
        <v>5</v>
      </c>
      <c r="H138" s="114">
        <v>5</v>
      </c>
      <c r="I138" s="114">
        <v>5</v>
      </c>
      <c r="J138" s="114">
        <v>5</v>
      </c>
      <c r="K138" s="114">
        <v>5</v>
      </c>
      <c r="L138" s="114">
        <v>1</v>
      </c>
      <c r="M138" s="110"/>
      <c r="N138" s="78"/>
      <c r="O138" s="79"/>
      <c r="P138" s="79"/>
      <c r="Q138" s="79"/>
      <c r="R138" s="79"/>
      <c r="S138" s="79"/>
      <c r="T138" s="79"/>
    </row>
    <row r="139" spans="1:20" ht="20" x14ac:dyDescent="0.6">
      <c r="A139" s="88">
        <v>6494</v>
      </c>
      <c r="B139" s="89">
        <v>406</v>
      </c>
      <c r="C139" s="114">
        <v>5</v>
      </c>
      <c r="D139" s="114">
        <v>5</v>
      </c>
      <c r="E139" s="114">
        <v>4</v>
      </c>
      <c r="F139" s="114">
        <v>5</v>
      </c>
      <c r="G139" s="114">
        <v>5</v>
      </c>
      <c r="H139" s="114">
        <v>5</v>
      </c>
      <c r="I139" s="114">
        <v>5</v>
      </c>
      <c r="J139" s="114">
        <v>4</v>
      </c>
      <c r="K139" s="114">
        <v>5</v>
      </c>
      <c r="L139" s="114">
        <v>1</v>
      </c>
      <c r="M139" s="110"/>
      <c r="N139" s="78"/>
      <c r="O139" s="79"/>
      <c r="P139" s="79"/>
      <c r="Q139" s="79"/>
      <c r="R139" s="79"/>
      <c r="S139" s="79"/>
      <c r="T139" s="79"/>
    </row>
    <row r="140" spans="1:20" ht="20" x14ac:dyDescent="0.6">
      <c r="A140" s="88">
        <v>6494</v>
      </c>
      <c r="B140" s="89">
        <v>407</v>
      </c>
      <c r="C140" s="114">
        <v>5</v>
      </c>
      <c r="D140" s="114">
        <v>5</v>
      </c>
      <c r="E140" s="114">
        <v>5</v>
      </c>
      <c r="F140" s="114">
        <v>5</v>
      </c>
      <c r="G140" s="114">
        <v>5</v>
      </c>
      <c r="H140" s="114">
        <v>5</v>
      </c>
      <c r="I140" s="114">
        <v>5</v>
      </c>
      <c r="J140" s="114">
        <v>5</v>
      </c>
      <c r="K140" s="114">
        <v>5</v>
      </c>
      <c r="L140" s="114">
        <v>1</v>
      </c>
      <c r="M140" s="110"/>
      <c r="N140" s="78"/>
      <c r="O140" s="79"/>
      <c r="P140" s="79"/>
      <c r="Q140" s="79"/>
      <c r="R140" s="79"/>
      <c r="S140" s="79"/>
      <c r="T140" s="79"/>
    </row>
    <row r="141" spans="1:20" ht="20" x14ac:dyDescent="0.6">
      <c r="A141" s="88">
        <v>6494</v>
      </c>
      <c r="B141" s="89">
        <v>408</v>
      </c>
      <c r="C141" s="114">
        <v>5</v>
      </c>
      <c r="D141" s="114">
        <v>5</v>
      </c>
      <c r="E141" s="114">
        <v>5</v>
      </c>
      <c r="F141" s="114">
        <v>5</v>
      </c>
      <c r="G141" s="114">
        <v>5</v>
      </c>
      <c r="H141" s="114">
        <v>5</v>
      </c>
      <c r="I141" s="114">
        <v>5</v>
      </c>
      <c r="J141" s="114">
        <v>5</v>
      </c>
      <c r="K141" s="114">
        <v>5</v>
      </c>
      <c r="L141" s="114">
        <v>1</v>
      </c>
      <c r="M141" s="110"/>
      <c r="N141" s="78"/>
      <c r="O141" s="79"/>
      <c r="P141" s="79"/>
      <c r="Q141" s="79"/>
      <c r="R141" s="79"/>
      <c r="S141" s="79"/>
      <c r="T141" s="79"/>
    </row>
    <row r="142" spans="1:20" ht="20" x14ac:dyDescent="0.6">
      <c r="A142" s="88">
        <v>6494</v>
      </c>
      <c r="B142" s="89">
        <v>409</v>
      </c>
      <c r="C142" s="114">
        <v>5</v>
      </c>
      <c r="D142" s="114">
        <v>5</v>
      </c>
      <c r="E142" s="114">
        <v>4</v>
      </c>
      <c r="F142" s="114">
        <v>5</v>
      </c>
      <c r="G142" s="114">
        <v>5</v>
      </c>
      <c r="H142" s="114">
        <v>5</v>
      </c>
      <c r="I142" s="114">
        <v>4</v>
      </c>
      <c r="J142" s="114">
        <v>4</v>
      </c>
      <c r="K142" s="114">
        <v>5</v>
      </c>
      <c r="L142" s="114">
        <v>1</v>
      </c>
      <c r="M142" s="110"/>
      <c r="N142" s="78"/>
      <c r="O142" s="79"/>
      <c r="P142" s="79"/>
      <c r="Q142" s="79"/>
      <c r="R142" s="79"/>
      <c r="S142" s="79"/>
      <c r="T142" s="79"/>
    </row>
    <row r="143" spans="1:20" ht="20" x14ac:dyDescent="0.6">
      <c r="A143" s="88">
        <v>6494</v>
      </c>
      <c r="B143" s="89">
        <v>410</v>
      </c>
      <c r="C143" s="114">
        <v>5</v>
      </c>
      <c r="D143" s="114">
        <v>5</v>
      </c>
      <c r="E143" s="114">
        <v>5</v>
      </c>
      <c r="F143" s="114">
        <v>5</v>
      </c>
      <c r="G143" s="114">
        <v>5</v>
      </c>
      <c r="H143" s="114">
        <v>5</v>
      </c>
      <c r="I143" s="114">
        <v>5</v>
      </c>
      <c r="J143" s="114">
        <v>5</v>
      </c>
      <c r="K143" s="114">
        <v>5</v>
      </c>
      <c r="L143" s="114">
        <v>1</v>
      </c>
      <c r="M143" s="110"/>
      <c r="N143" s="78"/>
      <c r="O143" s="79"/>
      <c r="P143" s="79"/>
      <c r="Q143" s="79"/>
      <c r="R143" s="79"/>
      <c r="S143" s="79"/>
      <c r="T143" s="79"/>
    </row>
    <row r="144" spans="1:20" ht="20" x14ac:dyDescent="0.6">
      <c r="A144" s="88">
        <v>6494</v>
      </c>
      <c r="B144" s="89">
        <v>411</v>
      </c>
      <c r="C144" s="114">
        <v>5</v>
      </c>
      <c r="D144" s="114">
        <v>5</v>
      </c>
      <c r="E144" s="114">
        <v>4</v>
      </c>
      <c r="F144" s="114">
        <v>5</v>
      </c>
      <c r="G144" s="114">
        <v>5</v>
      </c>
      <c r="H144" s="114">
        <v>5</v>
      </c>
      <c r="I144" s="114">
        <v>5</v>
      </c>
      <c r="J144" s="114">
        <v>5</v>
      </c>
      <c r="K144" s="114">
        <v>5</v>
      </c>
      <c r="L144" s="114">
        <v>1</v>
      </c>
      <c r="M144" s="110"/>
      <c r="N144" s="78"/>
      <c r="O144" s="79"/>
      <c r="P144" s="79"/>
      <c r="Q144" s="79"/>
      <c r="R144" s="79"/>
      <c r="S144" s="79"/>
      <c r="T144" s="79"/>
    </row>
    <row r="145" spans="1:20" ht="20" x14ac:dyDescent="0.6">
      <c r="A145" s="88">
        <v>6494</v>
      </c>
      <c r="B145" s="89">
        <v>412</v>
      </c>
      <c r="C145" s="114">
        <v>5</v>
      </c>
      <c r="D145" s="114">
        <v>5</v>
      </c>
      <c r="E145" s="114">
        <v>4</v>
      </c>
      <c r="F145" s="114">
        <v>5</v>
      </c>
      <c r="G145" s="114">
        <v>5</v>
      </c>
      <c r="H145" s="114">
        <v>5</v>
      </c>
      <c r="I145" s="114">
        <v>5</v>
      </c>
      <c r="J145" s="114">
        <v>5</v>
      </c>
      <c r="K145" s="114">
        <v>5</v>
      </c>
      <c r="L145" s="114">
        <v>1</v>
      </c>
      <c r="M145" s="110"/>
      <c r="N145" s="78"/>
      <c r="O145" s="79"/>
      <c r="P145" s="79"/>
      <c r="Q145" s="79"/>
      <c r="R145" s="79"/>
      <c r="S145" s="79"/>
      <c r="T145" s="79"/>
    </row>
    <row r="146" spans="1:20" ht="20" x14ac:dyDescent="0.6">
      <c r="A146" s="88">
        <v>6494</v>
      </c>
      <c r="B146" s="89">
        <v>413</v>
      </c>
      <c r="C146" s="114">
        <v>5</v>
      </c>
      <c r="D146" s="114">
        <v>5</v>
      </c>
      <c r="E146" s="114">
        <v>5</v>
      </c>
      <c r="F146" s="114">
        <v>5</v>
      </c>
      <c r="G146" s="114">
        <v>5</v>
      </c>
      <c r="H146" s="114">
        <v>5</v>
      </c>
      <c r="I146" s="114">
        <v>5</v>
      </c>
      <c r="J146" s="114">
        <v>4</v>
      </c>
      <c r="K146" s="114">
        <v>5</v>
      </c>
      <c r="L146" s="114">
        <v>1</v>
      </c>
      <c r="M146" s="110"/>
      <c r="N146" s="78"/>
      <c r="O146" s="79"/>
      <c r="P146" s="79"/>
      <c r="Q146" s="79"/>
      <c r="R146" s="79"/>
      <c r="S146" s="79"/>
      <c r="T146" s="79"/>
    </row>
    <row r="147" spans="1:20" ht="20" x14ac:dyDescent="0.6">
      <c r="A147" s="88">
        <v>6494</v>
      </c>
      <c r="B147" s="89">
        <v>414</v>
      </c>
      <c r="C147" s="114">
        <v>5</v>
      </c>
      <c r="D147" s="114">
        <v>5</v>
      </c>
      <c r="E147" s="114">
        <v>4</v>
      </c>
      <c r="F147" s="114">
        <v>5</v>
      </c>
      <c r="G147" s="114">
        <v>5</v>
      </c>
      <c r="H147" s="114">
        <v>5</v>
      </c>
      <c r="I147" s="114">
        <v>5</v>
      </c>
      <c r="J147" s="114">
        <v>4</v>
      </c>
      <c r="K147" s="114">
        <v>5</v>
      </c>
      <c r="L147" s="114">
        <v>1</v>
      </c>
      <c r="M147" s="110"/>
      <c r="N147" s="78"/>
      <c r="O147" s="79"/>
      <c r="P147" s="79"/>
      <c r="Q147" s="79"/>
      <c r="R147" s="79"/>
      <c r="S147" s="79"/>
      <c r="T147" s="79"/>
    </row>
    <row r="148" spans="1:20" ht="20" x14ac:dyDescent="0.6">
      <c r="A148" s="88">
        <v>6494</v>
      </c>
      <c r="B148" s="89">
        <v>415</v>
      </c>
      <c r="C148" s="114">
        <v>5</v>
      </c>
      <c r="D148" s="114">
        <v>5</v>
      </c>
      <c r="E148" s="114">
        <v>5</v>
      </c>
      <c r="F148" s="114">
        <v>5</v>
      </c>
      <c r="G148" s="114">
        <v>5</v>
      </c>
      <c r="H148" s="114">
        <v>5</v>
      </c>
      <c r="I148" s="114">
        <v>5</v>
      </c>
      <c r="J148" s="114">
        <v>5</v>
      </c>
      <c r="K148" s="114">
        <v>5</v>
      </c>
      <c r="L148" s="114">
        <v>1</v>
      </c>
      <c r="M148" s="110"/>
      <c r="N148" s="78"/>
      <c r="O148" s="79"/>
      <c r="P148" s="79"/>
      <c r="Q148" s="79"/>
      <c r="R148" s="79"/>
      <c r="S148" s="79"/>
      <c r="T148" s="79"/>
    </row>
    <row r="149" spans="1:20" ht="20" x14ac:dyDescent="0.6">
      <c r="A149" s="88">
        <v>6494</v>
      </c>
      <c r="B149" s="89">
        <v>416</v>
      </c>
      <c r="C149" s="114">
        <v>5</v>
      </c>
      <c r="D149" s="114">
        <v>5</v>
      </c>
      <c r="E149" s="114">
        <v>5</v>
      </c>
      <c r="F149" s="114">
        <v>5</v>
      </c>
      <c r="G149" s="114">
        <v>5</v>
      </c>
      <c r="H149" s="114">
        <v>5</v>
      </c>
      <c r="I149" s="114">
        <v>5</v>
      </c>
      <c r="J149" s="114">
        <v>5</v>
      </c>
      <c r="K149" s="114">
        <v>5</v>
      </c>
      <c r="L149" s="114">
        <v>1</v>
      </c>
      <c r="M149" s="110"/>
      <c r="N149" s="78"/>
      <c r="O149" s="79"/>
      <c r="P149" s="79"/>
      <c r="Q149" s="79"/>
      <c r="R149" s="79"/>
      <c r="S149" s="79"/>
      <c r="T149" s="79"/>
    </row>
    <row r="150" spans="1:20" ht="20" x14ac:dyDescent="0.6">
      <c r="A150" s="88">
        <v>6494</v>
      </c>
      <c r="B150" s="89">
        <v>417</v>
      </c>
      <c r="C150" s="114">
        <v>5</v>
      </c>
      <c r="D150" s="114">
        <v>5</v>
      </c>
      <c r="E150" s="114">
        <v>4</v>
      </c>
      <c r="F150" s="114">
        <v>5</v>
      </c>
      <c r="G150" s="114">
        <v>5</v>
      </c>
      <c r="H150" s="114">
        <v>5</v>
      </c>
      <c r="I150" s="114">
        <v>4</v>
      </c>
      <c r="J150" s="114">
        <v>4</v>
      </c>
      <c r="K150" s="114">
        <v>5</v>
      </c>
      <c r="L150" s="114">
        <v>1</v>
      </c>
      <c r="M150" s="110"/>
      <c r="N150" s="78"/>
      <c r="O150" s="79"/>
      <c r="P150" s="79"/>
      <c r="Q150" s="79"/>
      <c r="R150" s="79"/>
      <c r="S150" s="79"/>
      <c r="T150" s="79"/>
    </row>
    <row r="151" spans="1:20" ht="20" x14ac:dyDescent="0.6">
      <c r="A151" s="88">
        <v>6494</v>
      </c>
      <c r="B151" s="89">
        <v>418</v>
      </c>
      <c r="C151" s="114">
        <v>5</v>
      </c>
      <c r="D151" s="114">
        <v>5</v>
      </c>
      <c r="E151" s="114">
        <v>5</v>
      </c>
      <c r="F151" s="114">
        <v>5</v>
      </c>
      <c r="G151" s="114">
        <v>5</v>
      </c>
      <c r="H151" s="114">
        <v>5</v>
      </c>
      <c r="I151" s="114">
        <v>5</v>
      </c>
      <c r="J151" s="114">
        <v>4</v>
      </c>
      <c r="K151" s="114">
        <v>5</v>
      </c>
      <c r="L151" s="114">
        <v>1</v>
      </c>
      <c r="M151" s="110"/>
      <c r="N151" s="78"/>
      <c r="O151" s="79"/>
      <c r="P151" s="79"/>
      <c r="Q151" s="79"/>
      <c r="R151" s="79"/>
      <c r="S151" s="79"/>
      <c r="T151" s="79"/>
    </row>
    <row r="152" spans="1:20" ht="20" x14ac:dyDescent="0.6">
      <c r="A152" s="88">
        <v>6494</v>
      </c>
      <c r="B152" s="89">
        <v>419</v>
      </c>
      <c r="C152" s="114">
        <v>5</v>
      </c>
      <c r="D152" s="114">
        <v>5</v>
      </c>
      <c r="E152" s="114">
        <v>4</v>
      </c>
      <c r="F152" s="114">
        <v>5</v>
      </c>
      <c r="G152" s="114">
        <v>5</v>
      </c>
      <c r="H152" s="114">
        <v>5</v>
      </c>
      <c r="I152" s="114">
        <v>5</v>
      </c>
      <c r="J152" s="114">
        <v>4</v>
      </c>
      <c r="K152" s="114">
        <v>5</v>
      </c>
      <c r="L152" s="114">
        <v>1</v>
      </c>
      <c r="M152" s="110"/>
      <c r="N152" s="78"/>
      <c r="O152" s="79"/>
      <c r="P152" s="79"/>
      <c r="Q152" s="79"/>
      <c r="R152" s="79"/>
      <c r="S152" s="79"/>
      <c r="T152" s="79"/>
    </row>
    <row r="153" spans="1:20" ht="20" x14ac:dyDescent="0.6">
      <c r="A153" s="88">
        <v>6494</v>
      </c>
      <c r="B153" s="89">
        <v>420</v>
      </c>
      <c r="C153" s="114">
        <v>5</v>
      </c>
      <c r="D153" s="114">
        <v>5</v>
      </c>
      <c r="E153" s="114">
        <v>5</v>
      </c>
      <c r="F153" s="114">
        <v>5</v>
      </c>
      <c r="G153" s="114">
        <v>5</v>
      </c>
      <c r="H153" s="114">
        <v>5</v>
      </c>
      <c r="I153" s="114">
        <v>5</v>
      </c>
      <c r="J153" s="114">
        <v>5</v>
      </c>
      <c r="K153" s="114">
        <v>5</v>
      </c>
      <c r="L153" s="114">
        <v>1</v>
      </c>
      <c r="M153" s="110"/>
      <c r="N153" s="78"/>
      <c r="O153" s="79"/>
      <c r="P153" s="79"/>
      <c r="Q153" s="79"/>
      <c r="R153" s="79"/>
      <c r="S153" s="79"/>
      <c r="T153" s="79"/>
    </row>
    <row r="154" spans="1:20" ht="20" x14ac:dyDescent="0.6">
      <c r="A154" s="88">
        <v>6494</v>
      </c>
      <c r="B154" s="89">
        <v>421</v>
      </c>
      <c r="C154" s="114">
        <v>5</v>
      </c>
      <c r="D154" s="114">
        <v>5</v>
      </c>
      <c r="E154" s="114">
        <v>5</v>
      </c>
      <c r="F154" s="114">
        <v>5</v>
      </c>
      <c r="G154" s="114">
        <v>5</v>
      </c>
      <c r="H154" s="114">
        <v>5</v>
      </c>
      <c r="I154" s="114">
        <v>5</v>
      </c>
      <c r="J154" s="114">
        <v>5</v>
      </c>
      <c r="K154" s="114">
        <v>5</v>
      </c>
      <c r="L154" s="114">
        <v>1</v>
      </c>
      <c r="M154" s="110"/>
      <c r="N154" s="78"/>
      <c r="O154" s="79"/>
      <c r="P154" s="79"/>
      <c r="Q154" s="79"/>
      <c r="R154" s="79"/>
      <c r="S154" s="79"/>
      <c r="T154" s="79"/>
    </row>
    <row r="155" spans="1:20" ht="20" x14ac:dyDescent="0.6">
      <c r="A155" s="88">
        <v>6494</v>
      </c>
      <c r="B155" s="89">
        <v>422</v>
      </c>
      <c r="C155" s="114">
        <v>5</v>
      </c>
      <c r="D155" s="114">
        <v>5</v>
      </c>
      <c r="E155" s="114">
        <v>5</v>
      </c>
      <c r="F155" s="114">
        <v>5</v>
      </c>
      <c r="G155" s="114">
        <v>5</v>
      </c>
      <c r="H155" s="114">
        <v>5</v>
      </c>
      <c r="I155" s="114">
        <v>5</v>
      </c>
      <c r="J155" s="114">
        <v>5</v>
      </c>
      <c r="K155" s="114">
        <v>5</v>
      </c>
      <c r="L155" s="114">
        <v>1</v>
      </c>
      <c r="M155" s="110"/>
      <c r="N155" s="78"/>
      <c r="O155" s="79"/>
      <c r="P155" s="79"/>
      <c r="Q155" s="79"/>
      <c r="R155" s="79"/>
      <c r="S155" s="79"/>
      <c r="T155" s="79"/>
    </row>
    <row r="156" spans="1:20" ht="20" x14ac:dyDescent="0.6">
      <c r="A156" s="88">
        <v>6494</v>
      </c>
      <c r="B156" s="89">
        <v>423</v>
      </c>
      <c r="C156" s="114">
        <v>5</v>
      </c>
      <c r="D156" s="114">
        <v>5</v>
      </c>
      <c r="E156" s="114">
        <v>4</v>
      </c>
      <c r="F156" s="114">
        <v>5</v>
      </c>
      <c r="G156" s="114">
        <v>5</v>
      </c>
      <c r="H156" s="114">
        <v>5</v>
      </c>
      <c r="I156" s="114">
        <v>5</v>
      </c>
      <c r="J156" s="114">
        <v>4</v>
      </c>
      <c r="K156" s="114">
        <v>5</v>
      </c>
      <c r="L156" s="114">
        <v>1</v>
      </c>
      <c r="M156" s="110"/>
      <c r="N156" s="78"/>
      <c r="O156" s="79"/>
      <c r="P156" s="79"/>
      <c r="Q156" s="79"/>
      <c r="R156" s="79"/>
      <c r="S156" s="79"/>
      <c r="T156" s="79"/>
    </row>
    <row r="157" spans="1:20" ht="20" x14ac:dyDescent="0.6">
      <c r="A157" s="88">
        <v>6494</v>
      </c>
      <c r="B157" s="89">
        <v>424</v>
      </c>
      <c r="C157" s="114">
        <v>5</v>
      </c>
      <c r="D157" s="114">
        <v>5</v>
      </c>
      <c r="E157" s="114">
        <v>4</v>
      </c>
      <c r="F157" s="114">
        <v>5</v>
      </c>
      <c r="G157" s="114">
        <v>5</v>
      </c>
      <c r="H157" s="114">
        <v>5</v>
      </c>
      <c r="I157" s="114">
        <v>5</v>
      </c>
      <c r="J157" s="114">
        <v>5</v>
      </c>
      <c r="K157" s="114">
        <v>5</v>
      </c>
      <c r="L157" s="114">
        <v>1</v>
      </c>
      <c r="M157" s="110"/>
      <c r="N157" s="78"/>
      <c r="O157" s="79"/>
      <c r="P157" s="79"/>
      <c r="Q157" s="79"/>
      <c r="R157" s="79"/>
      <c r="S157" s="79"/>
      <c r="T157" s="79"/>
    </row>
    <row r="158" spans="1:20" ht="20" x14ac:dyDescent="0.6">
      <c r="A158" s="88">
        <v>6494</v>
      </c>
      <c r="B158" s="89">
        <v>425</v>
      </c>
      <c r="C158" s="114">
        <v>5</v>
      </c>
      <c r="D158" s="114">
        <v>5</v>
      </c>
      <c r="E158" s="114">
        <v>4</v>
      </c>
      <c r="F158" s="114">
        <v>5</v>
      </c>
      <c r="G158" s="114">
        <v>5</v>
      </c>
      <c r="H158" s="114">
        <v>5</v>
      </c>
      <c r="I158" s="114">
        <v>5</v>
      </c>
      <c r="J158" s="114">
        <v>5</v>
      </c>
      <c r="K158" s="114">
        <v>5</v>
      </c>
      <c r="L158" s="114">
        <v>1</v>
      </c>
      <c r="M158" s="110"/>
      <c r="N158" s="78"/>
      <c r="O158" s="79"/>
      <c r="P158" s="79"/>
      <c r="Q158" s="79"/>
      <c r="R158" s="79"/>
      <c r="S158" s="79"/>
      <c r="T158" s="79"/>
    </row>
    <row r="159" spans="1:20" ht="20" x14ac:dyDescent="0.6">
      <c r="A159" s="88">
        <v>6494</v>
      </c>
      <c r="B159" s="89">
        <v>426</v>
      </c>
      <c r="C159" s="114">
        <v>5</v>
      </c>
      <c r="D159" s="114">
        <v>5</v>
      </c>
      <c r="E159" s="114">
        <v>5</v>
      </c>
      <c r="F159" s="114">
        <v>5</v>
      </c>
      <c r="G159" s="114">
        <v>5</v>
      </c>
      <c r="H159" s="114">
        <v>5</v>
      </c>
      <c r="I159" s="114">
        <v>5</v>
      </c>
      <c r="J159" s="114">
        <v>5</v>
      </c>
      <c r="K159" s="114">
        <v>5</v>
      </c>
      <c r="L159" s="114">
        <v>1</v>
      </c>
      <c r="M159" s="110"/>
      <c r="N159" s="78"/>
      <c r="O159" s="79"/>
      <c r="P159" s="79"/>
      <c r="Q159" s="79"/>
      <c r="R159" s="79"/>
      <c r="S159" s="79"/>
      <c r="T159" s="79"/>
    </row>
    <row r="160" spans="1:20" ht="20" x14ac:dyDescent="0.6">
      <c r="A160" s="88">
        <v>6494</v>
      </c>
      <c r="B160" s="89">
        <v>427</v>
      </c>
      <c r="C160" s="114">
        <v>5</v>
      </c>
      <c r="D160" s="114">
        <v>5</v>
      </c>
      <c r="E160" s="114">
        <v>4</v>
      </c>
      <c r="F160" s="114">
        <v>5</v>
      </c>
      <c r="G160" s="114">
        <v>5</v>
      </c>
      <c r="H160" s="114">
        <v>5</v>
      </c>
      <c r="I160" s="114">
        <v>4</v>
      </c>
      <c r="J160" s="114">
        <v>4</v>
      </c>
      <c r="K160" s="114">
        <v>5</v>
      </c>
      <c r="L160" s="114">
        <v>1</v>
      </c>
      <c r="M160" s="110"/>
      <c r="N160" s="78"/>
      <c r="O160" s="79"/>
      <c r="P160" s="79"/>
      <c r="Q160" s="79"/>
      <c r="R160" s="79"/>
      <c r="S160" s="79"/>
      <c r="T160" s="79"/>
    </row>
    <row r="161" spans="1:20" ht="20" x14ac:dyDescent="0.6">
      <c r="A161" s="88">
        <v>6494</v>
      </c>
      <c r="B161" s="89">
        <v>428</v>
      </c>
      <c r="C161" s="114">
        <v>5</v>
      </c>
      <c r="D161" s="114">
        <v>5</v>
      </c>
      <c r="E161" s="114">
        <v>4</v>
      </c>
      <c r="F161" s="114">
        <v>5</v>
      </c>
      <c r="G161" s="114">
        <v>5</v>
      </c>
      <c r="H161" s="114">
        <v>5</v>
      </c>
      <c r="I161" s="114">
        <v>5</v>
      </c>
      <c r="J161" s="114">
        <v>4</v>
      </c>
      <c r="K161" s="114">
        <v>5</v>
      </c>
      <c r="L161" s="114">
        <v>1</v>
      </c>
      <c r="M161" s="110"/>
      <c r="N161" s="78"/>
      <c r="O161" s="79"/>
      <c r="P161" s="79"/>
      <c r="Q161" s="79"/>
      <c r="R161" s="79"/>
      <c r="S161" s="79"/>
      <c r="T161" s="79"/>
    </row>
    <row r="162" spans="1:20" ht="20" x14ac:dyDescent="0.6">
      <c r="A162" s="88">
        <v>6494</v>
      </c>
      <c r="B162" s="89">
        <v>429</v>
      </c>
      <c r="C162" s="114">
        <v>5</v>
      </c>
      <c r="D162" s="114">
        <v>5</v>
      </c>
      <c r="E162" s="114">
        <v>5</v>
      </c>
      <c r="F162" s="114">
        <v>5</v>
      </c>
      <c r="G162" s="114">
        <v>5</v>
      </c>
      <c r="H162" s="114">
        <v>5</v>
      </c>
      <c r="I162" s="114">
        <v>5</v>
      </c>
      <c r="J162" s="114">
        <v>5</v>
      </c>
      <c r="K162" s="114">
        <v>5</v>
      </c>
      <c r="L162" s="114">
        <v>1</v>
      </c>
      <c r="M162" s="110"/>
      <c r="N162" s="78"/>
      <c r="O162" s="79"/>
      <c r="P162" s="79"/>
      <c r="Q162" s="79"/>
      <c r="R162" s="79"/>
      <c r="S162" s="79"/>
      <c r="T162" s="79"/>
    </row>
    <row r="163" spans="1:20" ht="20" x14ac:dyDescent="0.6">
      <c r="A163" s="88">
        <v>6494</v>
      </c>
      <c r="B163" s="89">
        <v>430</v>
      </c>
      <c r="C163" s="114">
        <v>5</v>
      </c>
      <c r="D163" s="114">
        <v>5</v>
      </c>
      <c r="E163" s="114">
        <v>5</v>
      </c>
      <c r="F163" s="114">
        <v>5</v>
      </c>
      <c r="G163" s="114">
        <v>5</v>
      </c>
      <c r="H163" s="114">
        <v>5</v>
      </c>
      <c r="I163" s="114">
        <v>5</v>
      </c>
      <c r="J163" s="114">
        <v>5</v>
      </c>
      <c r="K163" s="114">
        <v>5</v>
      </c>
      <c r="L163" s="114">
        <v>1</v>
      </c>
      <c r="M163" s="110"/>
      <c r="N163" s="78"/>
      <c r="O163" s="79"/>
      <c r="P163" s="79"/>
      <c r="Q163" s="79"/>
      <c r="R163" s="79"/>
      <c r="S163" s="79"/>
      <c r="T163" s="79"/>
    </row>
    <row r="164" spans="1:20" ht="20" x14ac:dyDescent="0.6">
      <c r="A164" s="88">
        <v>6494</v>
      </c>
      <c r="B164" s="89">
        <v>431</v>
      </c>
      <c r="C164" s="114">
        <v>5</v>
      </c>
      <c r="D164" s="114">
        <v>5</v>
      </c>
      <c r="E164" s="114">
        <v>4</v>
      </c>
      <c r="F164" s="114">
        <v>5</v>
      </c>
      <c r="G164" s="114">
        <v>5</v>
      </c>
      <c r="H164" s="114">
        <v>5</v>
      </c>
      <c r="I164" s="114">
        <v>5</v>
      </c>
      <c r="J164" s="114">
        <v>5</v>
      </c>
      <c r="K164" s="114">
        <v>5</v>
      </c>
      <c r="L164" s="114">
        <v>1</v>
      </c>
      <c r="M164" s="110"/>
      <c r="N164" s="78"/>
      <c r="O164" s="79"/>
      <c r="P164" s="79"/>
      <c r="Q164" s="79"/>
      <c r="R164" s="79"/>
      <c r="S164" s="79"/>
      <c r="T164" s="79"/>
    </row>
    <row r="165" spans="1:20" ht="20" x14ac:dyDescent="0.6">
      <c r="A165" s="88">
        <v>6494</v>
      </c>
      <c r="B165" s="89">
        <v>432</v>
      </c>
      <c r="C165" s="114">
        <v>5</v>
      </c>
      <c r="D165" s="114">
        <v>5</v>
      </c>
      <c r="E165" s="114">
        <v>4</v>
      </c>
      <c r="F165" s="114">
        <v>5</v>
      </c>
      <c r="G165" s="114">
        <v>5</v>
      </c>
      <c r="H165" s="114">
        <v>5</v>
      </c>
      <c r="I165" s="114">
        <v>5</v>
      </c>
      <c r="J165" s="114">
        <v>5</v>
      </c>
      <c r="K165" s="114">
        <v>5</v>
      </c>
      <c r="L165" s="114">
        <v>1</v>
      </c>
      <c r="M165" s="110"/>
      <c r="N165" s="78"/>
      <c r="O165" s="79"/>
      <c r="P165" s="79"/>
      <c r="Q165" s="79"/>
      <c r="R165" s="79"/>
      <c r="S165" s="79"/>
      <c r="T165" s="79"/>
    </row>
    <row r="166" spans="1:20" ht="20" x14ac:dyDescent="0.6">
      <c r="A166" s="88">
        <v>6494</v>
      </c>
      <c r="B166" s="89">
        <v>433</v>
      </c>
      <c r="C166" s="114">
        <v>5</v>
      </c>
      <c r="D166" s="114">
        <v>5</v>
      </c>
      <c r="E166" s="114">
        <v>4</v>
      </c>
      <c r="F166" s="114">
        <v>5</v>
      </c>
      <c r="G166" s="114">
        <v>4</v>
      </c>
      <c r="H166" s="114">
        <v>4</v>
      </c>
      <c r="I166" s="114">
        <v>4</v>
      </c>
      <c r="J166" s="114">
        <v>4</v>
      </c>
      <c r="K166" s="114">
        <v>5</v>
      </c>
      <c r="L166" s="114">
        <v>1</v>
      </c>
      <c r="M166" s="110"/>
      <c r="N166" s="78"/>
      <c r="O166" s="79"/>
      <c r="P166" s="79"/>
      <c r="Q166" s="79"/>
      <c r="R166" s="79"/>
      <c r="S166" s="79"/>
      <c r="T166" s="79"/>
    </row>
    <row r="167" spans="1:20" ht="20" x14ac:dyDescent="0.6">
      <c r="A167" s="88">
        <v>6494</v>
      </c>
      <c r="B167" s="89">
        <v>434</v>
      </c>
      <c r="C167" s="114">
        <v>5</v>
      </c>
      <c r="D167" s="114">
        <v>5</v>
      </c>
      <c r="E167" s="114">
        <v>5</v>
      </c>
      <c r="F167" s="114">
        <v>5</v>
      </c>
      <c r="G167" s="114">
        <v>5</v>
      </c>
      <c r="H167" s="114">
        <v>5</v>
      </c>
      <c r="I167" s="114">
        <v>5</v>
      </c>
      <c r="J167" s="114">
        <v>5</v>
      </c>
      <c r="K167" s="114">
        <v>5</v>
      </c>
      <c r="L167" s="114">
        <v>1</v>
      </c>
      <c r="M167" s="110"/>
      <c r="N167" s="78"/>
      <c r="O167" s="79"/>
      <c r="P167" s="79"/>
      <c r="Q167" s="79"/>
      <c r="R167" s="79"/>
      <c r="S167" s="79"/>
      <c r="T167" s="79"/>
    </row>
    <row r="168" spans="1:20" ht="20" x14ac:dyDescent="0.6">
      <c r="A168" s="88">
        <v>6494</v>
      </c>
      <c r="B168" s="89">
        <v>435</v>
      </c>
      <c r="C168" s="114">
        <v>5</v>
      </c>
      <c r="D168" s="114">
        <v>5</v>
      </c>
      <c r="E168" s="114">
        <v>4</v>
      </c>
      <c r="F168" s="114">
        <v>5</v>
      </c>
      <c r="G168" s="114">
        <v>5</v>
      </c>
      <c r="H168" s="114">
        <v>5</v>
      </c>
      <c r="I168" s="114">
        <v>5</v>
      </c>
      <c r="J168" s="114">
        <v>5</v>
      </c>
      <c r="K168" s="114">
        <v>5</v>
      </c>
      <c r="L168" s="114">
        <v>1</v>
      </c>
      <c r="M168" s="110"/>
      <c r="N168" s="78"/>
      <c r="O168" s="79"/>
      <c r="P168" s="79"/>
      <c r="Q168" s="79"/>
      <c r="R168" s="79"/>
      <c r="S168" s="79"/>
      <c r="T168" s="79"/>
    </row>
    <row r="169" spans="1:20" ht="20" x14ac:dyDescent="0.6">
      <c r="A169" s="88">
        <v>6494</v>
      </c>
      <c r="B169" s="89">
        <v>436</v>
      </c>
      <c r="C169" s="114">
        <v>5</v>
      </c>
      <c r="D169" s="114">
        <v>5</v>
      </c>
      <c r="E169" s="114">
        <v>5</v>
      </c>
      <c r="F169" s="114">
        <v>5</v>
      </c>
      <c r="G169" s="114">
        <v>5</v>
      </c>
      <c r="H169" s="114">
        <v>5</v>
      </c>
      <c r="I169" s="114">
        <v>5</v>
      </c>
      <c r="J169" s="114">
        <v>5</v>
      </c>
      <c r="K169" s="114">
        <v>5</v>
      </c>
      <c r="L169" s="114">
        <v>1</v>
      </c>
      <c r="M169" s="110"/>
      <c r="N169" s="78"/>
      <c r="O169" s="79"/>
      <c r="P169" s="79"/>
      <c r="Q169" s="79"/>
      <c r="R169" s="79"/>
      <c r="S169" s="79"/>
      <c r="T169" s="79"/>
    </row>
    <row r="170" spans="1:20" ht="20" x14ac:dyDescent="0.6">
      <c r="A170" s="88">
        <v>6494</v>
      </c>
      <c r="B170" s="89">
        <v>437</v>
      </c>
      <c r="C170" s="114">
        <v>5</v>
      </c>
      <c r="D170" s="114">
        <v>5</v>
      </c>
      <c r="E170" s="114">
        <v>4</v>
      </c>
      <c r="F170" s="114">
        <v>5</v>
      </c>
      <c r="G170" s="114">
        <v>5</v>
      </c>
      <c r="H170" s="114">
        <v>5</v>
      </c>
      <c r="I170" s="114">
        <v>5</v>
      </c>
      <c r="J170" s="114">
        <v>4</v>
      </c>
      <c r="K170" s="114">
        <v>5</v>
      </c>
      <c r="L170" s="114">
        <v>1</v>
      </c>
      <c r="M170" s="110"/>
      <c r="N170" s="78"/>
      <c r="O170" s="79"/>
      <c r="P170" s="79"/>
      <c r="Q170" s="79"/>
      <c r="R170" s="79"/>
      <c r="S170" s="79"/>
      <c r="T170" s="79"/>
    </row>
    <row r="171" spans="1:20" ht="20" x14ac:dyDescent="0.6">
      <c r="A171" s="88">
        <v>6494</v>
      </c>
      <c r="B171" s="89">
        <v>438</v>
      </c>
      <c r="C171" s="114">
        <v>5</v>
      </c>
      <c r="D171" s="114">
        <v>5</v>
      </c>
      <c r="E171" s="114">
        <v>5</v>
      </c>
      <c r="F171" s="114">
        <v>5</v>
      </c>
      <c r="G171" s="114">
        <v>5</v>
      </c>
      <c r="H171" s="114">
        <v>5</v>
      </c>
      <c r="I171" s="114">
        <v>5</v>
      </c>
      <c r="J171" s="114">
        <v>5</v>
      </c>
      <c r="K171" s="114">
        <v>5</v>
      </c>
      <c r="L171" s="114">
        <v>1</v>
      </c>
      <c r="M171" s="114"/>
      <c r="N171" s="78"/>
      <c r="O171" s="79"/>
      <c r="P171" s="79"/>
      <c r="Q171" s="79"/>
      <c r="R171" s="79"/>
      <c r="S171" s="79"/>
      <c r="T171" s="79"/>
    </row>
    <row r="172" spans="1:20" ht="20" x14ac:dyDescent="0.6">
      <c r="A172" s="88">
        <v>6494</v>
      </c>
      <c r="B172" s="89">
        <v>439</v>
      </c>
      <c r="C172" s="114">
        <v>5</v>
      </c>
      <c r="D172" s="114">
        <v>5</v>
      </c>
      <c r="E172" s="114">
        <v>5</v>
      </c>
      <c r="F172" s="114">
        <v>5</v>
      </c>
      <c r="G172" s="114">
        <v>5</v>
      </c>
      <c r="H172" s="114">
        <v>5</v>
      </c>
      <c r="I172" s="114">
        <v>5</v>
      </c>
      <c r="J172" s="114">
        <v>5</v>
      </c>
      <c r="K172" s="114">
        <v>5</v>
      </c>
      <c r="L172" s="114">
        <v>1</v>
      </c>
      <c r="M172" s="114"/>
      <c r="N172" s="78"/>
      <c r="O172" s="79"/>
      <c r="P172" s="79"/>
      <c r="Q172" s="79"/>
      <c r="R172" s="79"/>
      <c r="S172" s="79"/>
      <c r="T172" s="79"/>
    </row>
    <row r="173" spans="1:20" ht="20" x14ac:dyDescent="0.6">
      <c r="A173" s="88">
        <v>6494</v>
      </c>
      <c r="B173" s="89">
        <v>440</v>
      </c>
      <c r="C173" s="114">
        <v>4</v>
      </c>
      <c r="D173" s="114">
        <v>5</v>
      </c>
      <c r="E173" s="114">
        <v>4</v>
      </c>
      <c r="F173" s="114">
        <v>5</v>
      </c>
      <c r="G173" s="114">
        <v>5</v>
      </c>
      <c r="H173" s="114">
        <v>5</v>
      </c>
      <c r="I173" s="114">
        <v>5</v>
      </c>
      <c r="J173" s="114">
        <v>5</v>
      </c>
      <c r="K173" s="114">
        <v>5</v>
      </c>
      <c r="L173" s="114">
        <v>1</v>
      </c>
      <c r="M173" s="114"/>
      <c r="N173" s="78"/>
      <c r="O173" s="79"/>
      <c r="P173" s="79"/>
      <c r="Q173" s="79"/>
      <c r="R173" s="79"/>
      <c r="S173" s="79"/>
      <c r="T173" s="79"/>
    </row>
    <row r="174" spans="1:20" ht="20" x14ac:dyDescent="0.6">
      <c r="A174" s="88">
        <v>6494</v>
      </c>
      <c r="B174" s="89">
        <v>441</v>
      </c>
      <c r="C174" s="114">
        <v>4</v>
      </c>
      <c r="D174" s="114">
        <v>5</v>
      </c>
      <c r="E174" s="114">
        <v>4</v>
      </c>
      <c r="F174" s="114">
        <v>5</v>
      </c>
      <c r="G174" s="114">
        <v>5</v>
      </c>
      <c r="H174" s="114">
        <v>5</v>
      </c>
      <c r="I174" s="114">
        <v>5</v>
      </c>
      <c r="J174" s="114">
        <v>5</v>
      </c>
      <c r="K174" s="114">
        <v>5</v>
      </c>
      <c r="L174" s="114">
        <v>1</v>
      </c>
      <c r="M174" s="114"/>
      <c r="N174" s="78"/>
      <c r="O174" s="79"/>
      <c r="P174" s="79"/>
      <c r="Q174" s="79"/>
      <c r="R174" s="79"/>
      <c r="S174" s="79"/>
      <c r="T174" s="79"/>
    </row>
    <row r="175" spans="1:20" ht="20" x14ac:dyDescent="0.6">
      <c r="A175" s="88">
        <v>6494</v>
      </c>
      <c r="B175" s="89">
        <v>442</v>
      </c>
      <c r="C175" s="114">
        <v>5</v>
      </c>
      <c r="D175" s="114">
        <v>5</v>
      </c>
      <c r="E175" s="114">
        <v>5</v>
      </c>
      <c r="F175" s="114">
        <v>5</v>
      </c>
      <c r="G175" s="114">
        <v>5</v>
      </c>
      <c r="H175" s="114">
        <v>5</v>
      </c>
      <c r="I175" s="114">
        <v>5</v>
      </c>
      <c r="J175" s="114">
        <v>5</v>
      </c>
      <c r="K175" s="114">
        <v>5</v>
      </c>
      <c r="L175" s="114">
        <v>1</v>
      </c>
      <c r="M175" s="114"/>
      <c r="N175" s="78"/>
      <c r="O175" s="79"/>
      <c r="P175" s="79"/>
      <c r="Q175" s="79"/>
      <c r="R175" s="79"/>
      <c r="S175" s="79"/>
      <c r="T175" s="79"/>
    </row>
    <row r="176" spans="1:20" ht="20" x14ac:dyDescent="0.6">
      <c r="A176" s="88">
        <v>6494</v>
      </c>
      <c r="B176" s="89">
        <v>443</v>
      </c>
      <c r="C176" s="114">
        <v>5</v>
      </c>
      <c r="D176" s="114">
        <v>5</v>
      </c>
      <c r="E176" s="114">
        <v>5</v>
      </c>
      <c r="F176" s="114">
        <v>5</v>
      </c>
      <c r="G176" s="114">
        <v>5</v>
      </c>
      <c r="H176" s="114">
        <v>5</v>
      </c>
      <c r="I176" s="114">
        <v>5</v>
      </c>
      <c r="J176" s="114">
        <v>4</v>
      </c>
      <c r="K176" s="114">
        <v>5</v>
      </c>
      <c r="L176" s="114">
        <v>1</v>
      </c>
      <c r="M176" s="114"/>
      <c r="N176" s="78"/>
      <c r="O176" s="79"/>
      <c r="P176" s="79"/>
      <c r="Q176" s="79"/>
      <c r="R176" s="79"/>
      <c r="S176" s="79"/>
      <c r="T176" s="79"/>
    </row>
    <row r="177" spans="1:20" ht="20" x14ac:dyDescent="0.6">
      <c r="A177" s="88">
        <v>6494</v>
      </c>
      <c r="B177" s="89">
        <v>444</v>
      </c>
      <c r="C177" s="114">
        <v>5</v>
      </c>
      <c r="D177" s="114">
        <v>5</v>
      </c>
      <c r="E177" s="114">
        <v>4</v>
      </c>
      <c r="F177" s="114">
        <v>5</v>
      </c>
      <c r="G177" s="114">
        <v>5</v>
      </c>
      <c r="H177" s="114">
        <v>5</v>
      </c>
      <c r="I177" s="114">
        <v>5</v>
      </c>
      <c r="J177" s="114">
        <v>4</v>
      </c>
      <c r="K177" s="114">
        <v>5</v>
      </c>
      <c r="L177" s="114">
        <v>1</v>
      </c>
      <c r="M177" s="114"/>
      <c r="N177" s="78"/>
      <c r="O177" s="79"/>
      <c r="P177" s="79"/>
      <c r="Q177" s="79"/>
      <c r="R177" s="79"/>
      <c r="S177" s="79"/>
      <c r="T177" s="79"/>
    </row>
    <row r="178" spans="1:20" ht="20" x14ac:dyDescent="0.6">
      <c r="A178" s="88">
        <v>6494</v>
      </c>
      <c r="B178" s="89">
        <v>445</v>
      </c>
      <c r="C178" s="114">
        <v>5</v>
      </c>
      <c r="D178" s="114">
        <v>5</v>
      </c>
      <c r="E178" s="114">
        <v>5</v>
      </c>
      <c r="F178" s="114">
        <v>5</v>
      </c>
      <c r="G178" s="114">
        <v>5</v>
      </c>
      <c r="H178" s="114">
        <v>5</v>
      </c>
      <c r="I178" s="114">
        <v>4</v>
      </c>
      <c r="J178" s="114">
        <v>4</v>
      </c>
      <c r="K178" s="114">
        <v>5</v>
      </c>
      <c r="L178" s="114">
        <v>1</v>
      </c>
      <c r="M178" s="114"/>
      <c r="N178" s="78"/>
      <c r="O178" s="79"/>
      <c r="P178" s="79"/>
      <c r="Q178" s="79"/>
      <c r="R178" s="79"/>
      <c r="S178" s="79"/>
      <c r="T178" s="79"/>
    </row>
    <row r="179" spans="1:20" ht="20" x14ac:dyDescent="0.6">
      <c r="A179" s="88">
        <v>6494</v>
      </c>
      <c r="B179" s="89">
        <v>446</v>
      </c>
      <c r="C179" s="114">
        <v>5</v>
      </c>
      <c r="D179" s="114">
        <v>5</v>
      </c>
      <c r="E179" s="114">
        <v>5</v>
      </c>
      <c r="F179" s="114">
        <v>5</v>
      </c>
      <c r="G179" s="114">
        <v>5</v>
      </c>
      <c r="H179" s="114">
        <v>5</v>
      </c>
      <c r="I179" s="114">
        <v>5</v>
      </c>
      <c r="J179" s="114">
        <v>5</v>
      </c>
      <c r="K179" s="114">
        <v>5</v>
      </c>
      <c r="L179" s="114">
        <v>1</v>
      </c>
      <c r="M179" s="114"/>
      <c r="N179" s="78"/>
      <c r="O179" s="79"/>
      <c r="P179" s="79"/>
      <c r="Q179" s="79"/>
      <c r="R179" s="79"/>
      <c r="S179" s="79"/>
      <c r="T179" s="79"/>
    </row>
    <row r="180" spans="1:20" ht="20" x14ac:dyDescent="0.6">
      <c r="A180" s="88">
        <v>6494</v>
      </c>
      <c r="B180" s="89">
        <v>447</v>
      </c>
      <c r="C180" s="114">
        <v>5</v>
      </c>
      <c r="D180" s="114">
        <v>5</v>
      </c>
      <c r="E180" s="114">
        <v>5</v>
      </c>
      <c r="F180" s="114">
        <v>5</v>
      </c>
      <c r="G180" s="114">
        <v>5</v>
      </c>
      <c r="H180" s="114">
        <v>5</v>
      </c>
      <c r="I180" s="114">
        <v>5</v>
      </c>
      <c r="J180" s="114">
        <v>4</v>
      </c>
      <c r="K180" s="114">
        <v>5</v>
      </c>
      <c r="L180" s="114">
        <v>1</v>
      </c>
      <c r="M180" s="114"/>
      <c r="N180" s="78"/>
      <c r="O180" s="79"/>
      <c r="P180" s="79"/>
      <c r="Q180" s="79"/>
      <c r="R180" s="79"/>
      <c r="S180" s="79"/>
      <c r="T180" s="79"/>
    </row>
    <row r="181" spans="1:20" ht="20" x14ac:dyDescent="0.6">
      <c r="A181" s="88">
        <v>6494</v>
      </c>
      <c r="B181" s="89">
        <v>448</v>
      </c>
      <c r="C181" s="114">
        <v>5</v>
      </c>
      <c r="D181" s="114">
        <v>5</v>
      </c>
      <c r="E181" s="114">
        <v>5</v>
      </c>
      <c r="F181" s="114">
        <v>5</v>
      </c>
      <c r="G181" s="114">
        <v>5</v>
      </c>
      <c r="H181" s="114">
        <v>5</v>
      </c>
      <c r="I181" s="114">
        <v>5</v>
      </c>
      <c r="J181" s="114">
        <v>5</v>
      </c>
      <c r="K181" s="114">
        <v>5</v>
      </c>
      <c r="L181" s="114">
        <v>1</v>
      </c>
      <c r="M181" s="114"/>
      <c r="N181" s="78"/>
      <c r="O181" s="79"/>
      <c r="P181" s="79"/>
      <c r="Q181" s="79"/>
      <c r="R181" s="79"/>
      <c r="S181" s="79"/>
      <c r="T181" s="79"/>
    </row>
    <row r="182" spans="1:20" ht="20" x14ac:dyDescent="0.6">
      <c r="A182" s="88">
        <v>6494</v>
      </c>
      <c r="B182" s="89">
        <v>449</v>
      </c>
      <c r="C182" s="114">
        <v>4</v>
      </c>
      <c r="D182" s="114">
        <v>5</v>
      </c>
      <c r="E182" s="114">
        <v>4</v>
      </c>
      <c r="F182" s="114">
        <v>5</v>
      </c>
      <c r="G182" s="114">
        <v>4</v>
      </c>
      <c r="H182" s="114">
        <v>5</v>
      </c>
      <c r="I182" s="114">
        <v>4</v>
      </c>
      <c r="J182" s="114">
        <v>5</v>
      </c>
      <c r="K182" s="114">
        <v>4</v>
      </c>
      <c r="L182" s="114">
        <v>1</v>
      </c>
      <c r="M182" s="114"/>
      <c r="N182" s="78"/>
      <c r="O182" s="79"/>
      <c r="P182" s="79"/>
      <c r="Q182" s="79"/>
      <c r="R182" s="79"/>
      <c r="S182" s="79"/>
      <c r="T182" s="79"/>
    </row>
    <row r="183" spans="1:20" ht="20" x14ac:dyDescent="0.6">
      <c r="A183" s="88">
        <v>6494</v>
      </c>
      <c r="B183" s="89">
        <v>450</v>
      </c>
      <c r="C183" s="114">
        <v>5</v>
      </c>
      <c r="D183" s="114">
        <v>5</v>
      </c>
      <c r="E183" s="114">
        <v>5</v>
      </c>
      <c r="F183" s="114">
        <v>5</v>
      </c>
      <c r="G183" s="114">
        <v>5</v>
      </c>
      <c r="H183" s="114">
        <v>5</v>
      </c>
      <c r="I183" s="114">
        <v>5</v>
      </c>
      <c r="J183" s="114">
        <v>5</v>
      </c>
      <c r="K183" s="114">
        <v>5</v>
      </c>
      <c r="L183" s="114">
        <v>1</v>
      </c>
      <c r="M183" s="114"/>
      <c r="N183" s="78"/>
      <c r="O183" s="79"/>
      <c r="P183" s="79"/>
      <c r="Q183" s="79"/>
      <c r="R183" s="79"/>
      <c r="S183" s="79"/>
      <c r="T183" s="79"/>
    </row>
    <row r="184" spans="1:20" ht="20" x14ac:dyDescent="0.6">
      <c r="A184" s="88">
        <v>6494</v>
      </c>
      <c r="B184" s="89">
        <v>451</v>
      </c>
      <c r="C184" s="114">
        <v>5</v>
      </c>
      <c r="D184" s="114">
        <v>5</v>
      </c>
      <c r="E184" s="114">
        <v>4</v>
      </c>
      <c r="F184" s="114">
        <v>5</v>
      </c>
      <c r="G184" s="114">
        <v>5</v>
      </c>
      <c r="H184" s="114">
        <v>5</v>
      </c>
      <c r="I184" s="114">
        <v>5</v>
      </c>
      <c r="J184" s="114">
        <v>4</v>
      </c>
      <c r="K184" s="114">
        <v>5</v>
      </c>
      <c r="L184" s="114">
        <v>1</v>
      </c>
      <c r="M184" s="114"/>
      <c r="N184" s="78"/>
      <c r="O184" s="79"/>
      <c r="P184" s="79"/>
      <c r="Q184" s="79"/>
      <c r="R184" s="79"/>
      <c r="S184" s="79"/>
      <c r="T184" s="79"/>
    </row>
    <row r="185" spans="1:20" ht="20" x14ac:dyDescent="0.6">
      <c r="A185" s="88">
        <v>6494</v>
      </c>
      <c r="B185" s="89">
        <v>452</v>
      </c>
      <c r="C185" s="114">
        <v>4</v>
      </c>
      <c r="D185" s="114">
        <v>5</v>
      </c>
      <c r="E185" s="114">
        <v>4</v>
      </c>
      <c r="F185" s="114">
        <v>5</v>
      </c>
      <c r="G185" s="114">
        <v>5</v>
      </c>
      <c r="H185" s="114">
        <v>5</v>
      </c>
      <c r="I185" s="114">
        <v>5</v>
      </c>
      <c r="J185" s="114">
        <v>4</v>
      </c>
      <c r="K185" s="114">
        <v>5</v>
      </c>
      <c r="L185" s="114">
        <v>1</v>
      </c>
      <c r="M185" s="114"/>
      <c r="N185" s="78"/>
      <c r="O185" s="79"/>
      <c r="P185" s="79"/>
      <c r="Q185" s="79"/>
      <c r="R185" s="79"/>
      <c r="S185" s="79"/>
      <c r="T185" s="79"/>
    </row>
    <row r="186" spans="1:20" ht="20" x14ac:dyDescent="0.6">
      <c r="A186" s="88">
        <v>6494</v>
      </c>
      <c r="B186" s="89">
        <v>453</v>
      </c>
      <c r="C186" s="114">
        <v>5</v>
      </c>
      <c r="D186" s="114">
        <v>5</v>
      </c>
      <c r="E186" s="114">
        <v>5</v>
      </c>
      <c r="F186" s="114">
        <v>5</v>
      </c>
      <c r="G186" s="114">
        <v>5</v>
      </c>
      <c r="H186" s="114">
        <v>5</v>
      </c>
      <c r="I186" s="114">
        <v>5</v>
      </c>
      <c r="J186" s="114">
        <v>5</v>
      </c>
      <c r="K186" s="114">
        <v>5</v>
      </c>
      <c r="L186" s="114">
        <v>1</v>
      </c>
      <c r="M186" s="114"/>
      <c r="N186" s="78"/>
      <c r="O186" s="79"/>
      <c r="P186" s="79"/>
      <c r="Q186" s="79"/>
      <c r="R186" s="79"/>
      <c r="S186" s="79"/>
      <c r="T186" s="79"/>
    </row>
    <row r="187" spans="1:20" ht="20" x14ac:dyDescent="0.6">
      <c r="A187" s="88">
        <v>6494</v>
      </c>
      <c r="B187" s="89">
        <v>454</v>
      </c>
      <c r="C187" s="114">
        <v>5</v>
      </c>
      <c r="D187" s="114">
        <v>5</v>
      </c>
      <c r="E187" s="114">
        <v>4</v>
      </c>
      <c r="F187" s="114">
        <v>5</v>
      </c>
      <c r="G187" s="114">
        <v>4</v>
      </c>
      <c r="H187" s="114">
        <v>4</v>
      </c>
      <c r="I187" s="114">
        <v>5</v>
      </c>
      <c r="J187" s="114">
        <v>4</v>
      </c>
      <c r="K187" s="114">
        <v>5</v>
      </c>
      <c r="L187" s="114">
        <v>1</v>
      </c>
      <c r="M187" s="114"/>
      <c r="N187" s="78"/>
      <c r="O187" s="79"/>
      <c r="P187" s="79"/>
      <c r="Q187" s="79"/>
      <c r="R187" s="79"/>
      <c r="S187" s="79"/>
      <c r="T187" s="79"/>
    </row>
    <row r="188" spans="1:20" ht="20" x14ac:dyDescent="0.6">
      <c r="A188" s="88">
        <v>6494</v>
      </c>
      <c r="B188" s="89">
        <v>455</v>
      </c>
      <c r="C188" s="114">
        <v>5</v>
      </c>
      <c r="D188" s="114">
        <v>5</v>
      </c>
      <c r="E188" s="114">
        <v>5</v>
      </c>
      <c r="F188" s="114">
        <v>5</v>
      </c>
      <c r="G188" s="114">
        <v>5</v>
      </c>
      <c r="H188" s="114">
        <v>5</v>
      </c>
      <c r="I188" s="114">
        <v>5</v>
      </c>
      <c r="J188" s="114">
        <v>5</v>
      </c>
      <c r="K188" s="114">
        <v>5</v>
      </c>
      <c r="L188" s="114">
        <v>1</v>
      </c>
      <c r="M188" s="114"/>
      <c r="N188" s="78"/>
      <c r="O188" s="79"/>
      <c r="P188" s="79"/>
      <c r="Q188" s="79"/>
      <c r="R188" s="79"/>
      <c r="S188" s="79"/>
      <c r="T188" s="79"/>
    </row>
    <row r="189" spans="1:20" ht="20" x14ac:dyDescent="0.6">
      <c r="A189" s="88">
        <v>6494</v>
      </c>
      <c r="B189" s="89">
        <v>456</v>
      </c>
      <c r="C189" s="114">
        <v>5</v>
      </c>
      <c r="D189" s="114">
        <v>5</v>
      </c>
      <c r="E189" s="114">
        <v>5</v>
      </c>
      <c r="F189" s="114">
        <v>5</v>
      </c>
      <c r="G189" s="114">
        <v>5</v>
      </c>
      <c r="H189" s="114">
        <v>5</v>
      </c>
      <c r="I189" s="114">
        <v>5</v>
      </c>
      <c r="J189" s="114">
        <v>5</v>
      </c>
      <c r="K189" s="114">
        <v>5</v>
      </c>
      <c r="L189" s="114">
        <v>1</v>
      </c>
      <c r="M189" s="114"/>
      <c r="N189" s="78"/>
      <c r="O189" s="79"/>
      <c r="P189" s="79"/>
      <c r="Q189" s="79"/>
      <c r="R189" s="79"/>
      <c r="S189" s="79"/>
      <c r="T189" s="79"/>
    </row>
    <row r="190" spans="1:20" ht="20" x14ac:dyDescent="0.6">
      <c r="A190" s="88">
        <v>6494</v>
      </c>
      <c r="B190" s="89">
        <v>457</v>
      </c>
      <c r="C190" s="114">
        <v>5</v>
      </c>
      <c r="D190" s="114">
        <v>5</v>
      </c>
      <c r="E190" s="114">
        <v>4</v>
      </c>
      <c r="F190" s="114">
        <v>5</v>
      </c>
      <c r="G190" s="114">
        <v>5</v>
      </c>
      <c r="H190" s="114">
        <v>5</v>
      </c>
      <c r="I190" s="114">
        <v>5</v>
      </c>
      <c r="J190" s="114">
        <v>4</v>
      </c>
      <c r="K190" s="114">
        <v>5</v>
      </c>
      <c r="L190" s="114">
        <v>1</v>
      </c>
      <c r="M190" s="114"/>
      <c r="N190" s="78"/>
      <c r="O190" s="79"/>
      <c r="P190" s="79"/>
      <c r="Q190" s="79"/>
      <c r="R190" s="79"/>
      <c r="S190" s="79"/>
      <c r="T190" s="79"/>
    </row>
    <row r="191" spans="1:20" ht="20" x14ac:dyDescent="0.6">
      <c r="A191" s="88">
        <v>6494</v>
      </c>
      <c r="B191" s="89">
        <v>458</v>
      </c>
      <c r="C191" s="114">
        <v>4</v>
      </c>
      <c r="D191" s="114">
        <v>5</v>
      </c>
      <c r="E191" s="114">
        <v>4</v>
      </c>
      <c r="F191" s="114">
        <v>5</v>
      </c>
      <c r="G191" s="114">
        <v>5</v>
      </c>
      <c r="H191" s="114">
        <v>5</v>
      </c>
      <c r="I191" s="114">
        <v>4</v>
      </c>
      <c r="J191" s="114">
        <v>4</v>
      </c>
      <c r="K191" s="114">
        <v>5</v>
      </c>
      <c r="L191" s="114">
        <v>1</v>
      </c>
      <c r="M191" s="114"/>
      <c r="N191" s="78"/>
      <c r="O191" s="79"/>
      <c r="P191" s="79"/>
      <c r="Q191" s="79"/>
      <c r="R191" s="79"/>
      <c r="S191" s="79"/>
      <c r="T191" s="79"/>
    </row>
    <row r="192" spans="1:20" ht="20" x14ac:dyDescent="0.6">
      <c r="A192" s="88">
        <v>6494</v>
      </c>
      <c r="B192" s="89">
        <v>459</v>
      </c>
      <c r="C192" s="114">
        <v>5</v>
      </c>
      <c r="D192" s="114">
        <v>5</v>
      </c>
      <c r="E192" s="114">
        <v>5</v>
      </c>
      <c r="F192" s="114">
        <v>5</v>
      </c>
      <c r="G192" s="114">
        <v>5</v>
      </c>
      <c r="H192" s="114">
        <v>5</v>
      </c>
      <c r="I192" s="114">
        <v>5</v>
      </c>
      <c r="J192" s="114">
        <v>5</v>
      </c>
      <c r="K192" s="114">
        <v>5</v>
      </c>
      <c r="L192" s="114">
        <v>1</v>
      </c>
      <c r="M192" s="114"/>
      <c r="N192" s="78"/>
      <c r="O192" s="79"/>
      <c r="P192" s="79"/>
      <c r="Q192" s="79"/>
      <c r="R192" s="79"/>
      <c r="S192" s="79"/>
      <c r="T192" s="79"/>
    </row>
    <row r="193" spans="1:20" ht="20" x14ac:dyDescent="0.6">
      <c r="A193" s="88">
        <v>6494</v>
      </c>
      <c r="B193" s="89">
        <v>460</v>
      </c>
      <c r="C193" s="114">
        <v>5</v>
      </c>
      <c r="D193" s="114">
        <v>5</v>
      </c>
      <c r="E193" s="114">
        <v>5</v>
      </c>
      <c r="F193" s="114">
        <v>5</v>
      </c>
      <c r="G193" s="114">
        <v>5</v>
      </c>
      <c r="H193" s="114">
        <v>5</v>
      </c>
      <c r="I193" s="114">
        <v>4</v>
      </c>
      <c r="J193" s="114">
        <v>4</v>
      </c>
      <c r="K193" s="114">
        <v>5</v>
      </c>
      <c r="L193" s="114">
        <v>1</v>
      </c>
      <c r="M193" s="114"/>
      <c r="N193" s="78"/>
      <c r="O193" s="79"/>
      <c r="P193" s="79"/>
      <c r="Q193" s="79"/>
      <c r="R193" s="79"/>
      <c r="S193" s="79"/>
      <c r="T193" s="79"/>
    </row>
    <row r="194" spans="1:20" ht="20" x14ac:dyDescent="0.6">
      <c r="A194" s="88">
        <v>6494</v>
      </c>
      <c r="B194" s="89">
        <v>461</v>
      </c>
      <c r="C194" s="114">
        <v>5</v>
      </c>
      <c r="D194" s="114">
        <v>5</v>
      </c>
      <c r="E194" s="114">
        <v>5</v>
      </c>
      <c r="F194" s="114">
        <v>5</v>
      </c>
      <c r="G194" s="114">
        <v>5</v>
      </c>
      <c r="H194" s="114">
        <v>5</v>
      </c>
      <c r="I194" s="114">
        <v>5</v>
      </c>
      <c r="J194" s="114">
        <v>4</v>
      </c>
      <c r="K194" s="114">
        <v>5</v>
      </c>
      <c r="L194" s="114">
        <v>1</v>
      </c>
      <c r="M194" s="114"/>
      <c r="N194" s="78"/>
      <c r="O194" s="79"/>
      <c r="P194" s="79"/>
      <c r="Q194" s="79"/>
      <c r="R194" s="79"/>
      <c r="S194" s="79"/>
      <c r="T194" s="79"/>
    </row>
    <row r="195" spans="1:20" ht="20" x14ac:dyDescent="0.6">
      <c r="A195" s="88">
        <v>6494</v>
      </c>
      <c r="B195" s="89">
        <v>462</v>
      </c>
      <c r="C195" s="114">
        <v>5</v>
      </c>
      <c r="D195" s="114">
        <v>5</v>
      </c>
      <c r="E195" s="114">
        <v>5</v>
      </c>
      <c r="F195" s="114">
        <v>5</v>
      </c>
      <c r="G195" s="114">
        <v>5</v>
      </c>
      <c r="H195" s="114">
        <v>5</v>
      </c>
      <c r="I195" s="114">
        <v>5</v>
      </c>
      <c r="J195" s="114">
        <v>5</v>
      </c>
      <c r="K195" s="114">
        <v>5</v>
      </c>
      <c r="L195" s="114">
        <v>1</v>
      </c>
      <c r="M195" s="114"/>
      <c r="N195" s="78"/>
      <c r="O195" s="79"/>
      <c r="P195" s="79"/>
      <c r="Q195" s="79"/>
      <c r="R195" s="79"/>
      <c r="S195" s="79"/>
      <c r="T195" s="79"/>
    </row>
    <row r="196" spans="1:20" ht="20" x14ac:dyDescent="0.6">
      <c r="A196" s="88">
        <v>6494</v>
      </c>
      <c r="B196" s="89">
        <v>463</v>
      </c>
      <c r="C196" s="114">
        <v>5</v>
      </c>
      <c r="D196" s="114">
        <v>5</v>
      </c>
      <c r="E196" s="114">
        <v>4</v>
      </c>
      <c r="F196" s="114">
        <v>5</v>
      </c>
      <c r="G196" s="114">
        <v>5</v>
      </c>
      <c r="H196" s="114">
        <v>5</v>
      </c>
      <c r="I196" s="114">
        <v>5</v>
      </c>
      <c r="J196" s="114">
        <v>4</v>
      </c>
      <c r="K196" s="114">
        <v>5</v>
      </c>
      <c r="L196" s="114">
        <v>1</v>
      </c>
      <c r="M196" s="114"/>
      <c r="N196" s="78"/>
      <c r="O196" s="79"/>
      <c r="P196" s="79"/>
      <c r="Q196" s="79"/>
      <c r="R196" s="79"/>
      <c r="S196" s="79"/>
      <c r="T196" s="79"/>
    </row>
    <row r="197" spans="1:20" ht="20" x14ac:dyDescent="0.6">
      <c r="A197" s="88">
        <v>6494</v>
      </c>
      <c r="B197" s="89">
        <v>464</v>
      </c>
      <c r="C197" s="114">
        <v>4</v>
      </c>
      <c r="D197" s="114">
        <v>5</v>
      </c>
      <c r="E197" s="114">
        <v>4</v>
      </c>
      <c r="F197" s="114">
        <v>5</v>
      </c>
      <c r="G197" s="114">
        <v>5</v>
      </c>
      <c r="H197" s="114">
        <v>5</v>
      </c>
      <c r="I197" s="114">
        <v>5</v>
      </c>
      <c r="J197" s="114">
        <v>4</v>
      </c>
      <c r="K197" s="114">
        <v>5</v>
      </c>
      <c r="L197" s="114">
        <v>1</v>
      </c>
      <c r="M197" s="114"/>
      <c r="N197" s="78"/>
      <c r="O197" s="79"/>
      <c r="P197" s="79"/>
      <c r="Q197" s="79"/>
      <c r="R197" s="79"/>
      <c r="S197" s="79"/>
      <c r="T197" s="79"/>
    </row>
    <row r="198" spans="1:20" ht="20" x14ac:dyDescent="0.6">
      <c r="A198" s="88">
        <v>6494</v>
      </c>
      <c r="B198" s="89">
        <v>465</v>
      </c>
      <c r="C198" s="114">
        <v>5</v>
      </c>
      <c r="D198" s="114">
        <v>5</v>
      </c>
      <c r="E198" s="114">
        <v>4</v>
      </c>
      <c r="F198" s="114">
        <v>5</v>
      </c>
      <c r="G198" s="114">
        <v>5</v>
      </c>
      <c r="H198" s="114">
        <v>5</v>
      </c>
      <c r="I198" s="114">
        <v>5</v>
      </c>
      <c r="J198" s="114">
        <v>4</v>
      </c>
      <c r="K198" s="114">
        <v>5</v>
      </c>
      <c r="L198" s="114">
        <v>1</v>
      </c>
      <c r="M198" s="114"/>
      <c r="N198" s="78"/>
      <c r="O198" s="79"/>
      <c r="P198" s="79"/>
      <c r="Q198" s="79"/>
      <c r="R198" s="79"/>
      <c r="S198" s="79"/>
      <c r="T198" s="79"/>
    </row>
    <row r="199" spans="1:20" ht="20" x14ac:dyDescent="0.6">
      <c r="A199" s="88">
        <v>6494</v>
      </c>
      <c r="B199" s="89">
        <v>466</v>
      </c>
      <c r="C199" s="114">
        <v>5</v>
      </c>
      <c r="D199" s="114">
        <v>5</v>
      </c>
      <c r="E199" s="114">
        <v>5</v>
      </c>
      <c r="F199" s="114">
        <v>5</v>
      </c>
      <c r="G199" s="114">
        <v>5</v>
      </c>
      <c r="H199" s="114">
        <v>5</v>
      </c>
      <c r="I199" s="114">
        <v>5</v>
      </c>
      <c r="J199" s="114">
        <v>5</v>
      </c>
      <c r="K199" s="114">
        <v>5</v>
      </c>
      <c r="L199" s="114">
        <v>1</v>
      </c>
      <c r="M199" s="114"/>
      <c r="N199" s="78"/>
      <c r="O199" s="79"/>
      <c r="P199" s="79"/>
      <c r="Q199" s="79"/>
      <c r="R199" s="79"/>
      <c r="S199" s="79"/>
      <c r="T199" s="79"/>
    </row>
    <row r="200" spans="1:20" ht="20" x14ac:dyDescent="0.6">
      <c r="A200" s="88">
        <v>6494</v>
      </c>
      <c r="B200" s="89">
        <v>467</v>
      </c>
      <c r="C200" s="114">
        <v>5</v>
      </c>
      <c r="D200" s="114">
        <v>5</v>
      </c>
      <c r="E200" s="114">
        <v>5</v>
      </c>
      <c r="F200" s="114">
        <v>5</v>
      </c>
      <c r="G200" s="114">
        <v>5</v>
      </c>
      <c r="H200" s="114">
        <v>5</v>
      </c>
      <c r="I200" s="114">
        <v>5</v>
      </c>
      <c r="J200" s="114">
        <v>5</v>
      </c>
      <c r="K200" s="114">
        <v>5</v>
      </c>
      <c r="L200" s="114">
        <v>1</v>
      </c>
      <c r="M200" s="114"/>
      <c r="N200" s="78"/>
      <c r="O200" s="79"/>
      <c r="P200" s="79"/>
      <c r="Q200" s="79"/>
      <c r="R200" s="79"/>
      <c r="S200" s="79"/>
      <c r="T200" s="79"/>
    </row>
    <row r="201" spans="1:20" ht="20" x14ac:dyDescent="0.6">
      <c r="A201" s="88">
        <v>6494</v>
      </c>
      <c r="B201" s="89">
        <v>468</v>
      </c>
      <c r="C201" s="114">
        <v>4</v>
      </c>
      <c r="D201" s="114">
        <v>5</v>
      </c>
      <c r="E201" s="114">
        <v>4</v>
      </c>
      <c r="F201" s="114">
        <v>5</v>
      </c>
      <c r="G201" s="114">
        <v>5</v>
      </c>
      <c r="H201" s="114">
        <v>5</v>
      </c>
      <c r="I201" s="114">
        <v>5</v>
      </c>
      <c r="J201" s="114">
        <v>5</v>
      </c>
      <c r="K201" s="114">
        <v>5</v>
      </c>
      <c r="L201" s="114">
        <v>1</v>
      </c>
      <c r="M201" s="114"/>
      <c r="N201" s="78"/>
      <c r="O201" s="79"/>
      <c r="P201" s="79"/>
      <c r="Q201" s="79"/>
      <c r="R201" s="79"/>
      <c r="S201" s="79"/>
      <c r="T201" s="79"/>
    </row>
    <row r="202" spans="1:20" ht="20" x14ac:dyDescent="0.6">
      <c r="A202" s="88">
        <v>6494</v>
      </c>
      <c r="B202" s="89">
        <v>469</v>
      </c>
      <c r="C202" s="114">
        <v>5</v>
      </c>
      <c r="D202" s="114">
        <v>5</v>
      </c>
      <c r="E202" s="114">
        <v>5</v>
      </c>
      <c r="F202" s="114">
        <v>5</v>
      </c>
      <c r="G202" s="114">
        <v>4</v>
      </c>
      <c r="H202" s="114">
        <v>4</v>
      </c>
      <c r="I202" s="114">
        <v>5</v>
      </c>
      <c r="J202" s="114">
        <v>4</v>
      </c>
      <c r="K202" s="114">
        <v>5</v>
      </c>
      <c r="L202" s="114">
        <v>1</v>
      </c>
      <c r="M202" s="114"/>
      <c r="N202" s="78"/>
      <c r="O202" s="79"/>
      <c r="P202" s="79"/>
      <c r="Q202" s="79"/>
      <c r="R202" s="79"/>
      <c r="S202" s="79"/>
      <c r="T202" s="79"/>
    </row>
    <row r="203" spans="1:20" ht="20" x14ac:dyDescent="0.6">
      <c r="A203" s="88">
        <v>6494</v>
      </c>
      <c r="B203" s="89">
        <v>470</v>
      </c>
      <c r="C203" s="114">
        <v>5</v>
      </c>
      <c r="D203" s="114">
        <v>5</v>
      </c>
      <c r="E203" s="114">
        <v>5</v>
      </c>
      <c r="F203" s="114">
        <v>5</v>
      </c>
      <c r="G203" s="114">
        <v>5</v>
      </c>
      <c r="H203" s="114">
        <v>5</v>
      </c>
      <c r="I203" s="114">
        <v>5</v>
      </c>
      <c r="J203" s="114">
        <v>5</v>
      </c>
      <c r="K203" s="114">
        <v>5</v>
      </c>
      <c r="L203" s="114">
        <v>1</v>
      </c>
      <c r="M203" s="114"/>
      <c r="N203" s="78"/>
      <c r="O203" s="79"/>
      <c r="P203" s="79"/>
      <c r="Q203" s="79"/>
      <c r="R203" s="79"/>
      <c r="S203" s="79"/>
      <c r="T203" s="79"/>
    </row>
    <row r="204" spans="1:20" ht="20" x14ac:dyDescent="0.6">
      <c r="A204" s="88">
        <v>6494</v>
      </c>
      <c r="B204" s="89">
        <v>471</v>
      </c>
      <c r="C204" s="114">
        <v>4</v>
      </c>
      <c r="D204" s="114">
        <v>4</v>
      </c>
      <c r="E204" s="114">
        <v>4</v>
      </c>
      <c r="F204" s="114">
        <v>4</v>
      </c>
      <c r="G204" s="114">
        <v>4</v>
      </c>
      <c r="H204" s="114">
        <v>4</v>
      </c>
      <c r="I204" s="114">
        <v>4</v>
      </c>
      <c r="J204" s="114">
        <v>4</v>
      </c>
      <c r="K204" s="114">
        <v>4</v>
      </c>
      <c r="L204" s="114">
        <v>1</v>
      </c>
      <c r="M204" s="114"/>
      <c r="N204" s="78"/>
      <c r="O204" s="79"/>
      <c r="P204" s="79"/>
      <c r="Q204" s="79"/>
      <c r="R204" s="79"/>
      <c r="S204" s="79"/>
      <c r="T204" s="79"/>
    </row>
    <row r="205" spans="1:20" ht="20" x14ac:dyDescent="0.6">
      <c r="A205" s="88">
        <v>6494</v>
      </c>
      <c r="B205" s="89">
        <v>472</v>
      </c>
      <c r="C205" s="114">
        <v>5</v>
      </c>
      <c r="D205" s="114">
        <v>5</v>
      </c>
      <c r="E205" s="114">
        <v>4</v>
      </c>
      <c r="F205" s="114">
        <v>5</v>
      </c>
      <c r="G205" s="114">
        <v>5</v>
      </c>
      <c r="H205" s="114">
        <v>4</v>
      </c>
      <c r="I205" s="114">
        <v>4</v>
      </c>
      <c r="J205" s="114">
        <v>5</v>
      </c>
      <c r="K205" s="114">
        <v>5</v>
      </c>
      <c r="L205" s="114">
        <v>1</v>
      </c>
      <c r="M205" s="114"/>
      <c r="N205" s="78"/>
      <c r="O205" s="79"/>
      <c r="P205" s="79"/>
      <c r="Q205" s="79"/>
      <c r="R205" s="79"/>
      <c r="S205" s="79"/>
      <c r="T205" s="79"/>
    </row>
    <row r="206" spans="1:20" ht="20" x14ac:dyDescent="0.6">
      <c r="A206" s="88">
        <v>6494</v>
      </c>
      <c r="B206" s="89">
        <v>473</v>
      </c>
      <c r="C206" s="114">
        <v>5</v>
      </c>
      <c r="D206" s="114">
        <v>5</v>
      </c>
      <c r="E206" s="114">
        <v>4</v>
      </c>
      <c r="F206" s="114">
        <v>5</v>
      </c>
      <c r="G206" s="114">
        <v>5</v>
      </c>
      <c r="H206" s="114">
        <v>5</v>
      </c>
      <c r="I206" s="114">
        <v>5</v>
      </c>
      <c r="J206" s="114">
        <v>4</v>
      </c>
      <c r="K206" s="114">
        <v>5</v>
      </c>
      <c r="L206" s="114">
        <v>1</v>
      </c>
      <c r="M206" s="114"/>
      <c r="N206" s="78"/>
      <c r="O206" s="79"/>
      <c r="P206" s="79"/>
      <c r="Q206" s="79"/>
      <c r="R206" s="79"/>
      <c r="S206" s="79"/>
      <c r="T206" s="79"/>
    </row>
    <row r="207" spans="1:20" ht="20" x14ac:dyDescent="0.6">
      <c r="A207" s="88">
        <v>6494</v>
      </c>
      <c r="B207" s="89">
        <v>474</v>
      </c>
      <c r="C207" s="114">
        <v>5</v>
      </c>
      <c r="D207" s="114">
        <v>5</v>
      </c>
      <c r="E207" s="114">
        <v>5</v>
      </c>
      <c r="F207" s="114">
        <v>5</v>
      </c>
      <c r="G207" s="114">
        <v>5</v>
      </c>
      <c r="H207" s="114">
        <v>5</v>
      </c>
      <c r="I207" s="114">
        <v>5</v>
      </c>
      <c r="J207" s="114">
        <v>5</v>
      </c>
      <c r="K207" s="114">
        <v>5</v>
      </c>
      <c r="L207" s="114">
        <v>1</v>
      </c>
      <c r="M207" s="114"/>
      <c r="N207" s="78"/>
      <c r="O207" s="79"/>
      <c r="P207" s="79"/>
      <c r="Q207" s="79"/>
      <c r="R207" s="79"/>
      <c r="S207" s="79"/>
      <c r="T207" s="79"/>
    </row>
    <row r="208" spans="1:20" ht="20" x14ac:dyDescent="0.6">
      <c r="A208" s="88">
        <v>6494</v>
      </c>
      <c r="B208" s="89">
        <v>475</v>
      </c>
      <c r="C208" s="114">
        <v>5</v>
      </c>
      <c r="D208" s="114">
        <v>5</v>
      </c>
      <c r="E208" s="114">
        <v>4</v>
      </c>
      <c r="F208" s="114">
        <v>5</v>
      </c>
      <c r="G208" s="114">
        <v>5</v>
      </c>
      <c r="H208" s="114">
        <v>5</v>
      </c>
      <c r="I208" s="114">
        <v>5</v>
      </c>
      <c r="J208" s="114">
        <v>5</v>
      </c>
      <c r="K208" s="114">
        <v>5</v>
      </c>
      <c r="L208" s="114">
        <v>1</v>
      </c>
      <c r="M208" s="114"/>
      <c r="N208" s="78"/>
      <c r="O208" s="79"/>
      <c r="P208" s="79"/>
      <c r="Q208" s="79"/>
      <c r="R208" s="79"/>
      <c r="S208" s="79"/>
      <c r="T208" s="79"/>
    </row>
    <row r="209" spans="1:20" ht="20" x14ac:dyDescent="0.6">
      <c r="A209" s="88">
        <v>6494</v>
      </c>
      <c r="B209" s="89">
        <v>476</v>
      </c>
      <c r="C209" s="114">
        <v>5</v>
      </c>
      <c r="D209" s="114">
        <v>5</v>
      </c>
      <c r="E209" s="114">
        <v>5</v>
      </c>
      <c r="F209" s="114">
        <v>5</v>
      </c>
      <c r="G209" s="114">
        <v>5</v>
      </c>
      <c r="H209" s="114">
        <v>5</v>
      </c>
      <c r="I209" s="114">
        <v>5</v>
      </c>
      <c r="J209" s="114">
        <v>4</v>
      </c>
      <c r="K209" s="114">
        <v>5</v>
      </c>
      <c r="L209" s="114">
        <v>1</v>
      </c>
      <c r="M209" s="114"/>
      <c r="N209" s="78"/>
      <c r="O209" s="79"/>
      <c r="P209" s="79"/>
      <c r="Q209" s="79"/>
      <c r="R209" s="79"/>
      <c r="S209" s="79"/>
      <c r="T209" s="79"/>
    </row>
    <row r="210" spans="1:20" ht="20" x14ac:dyDescent="0.6">
      <c r="A210" s="88">
        <v>6494</v>
      </c>
      <c r="B210" s="89">
        <v>477</v>
      </c>
      <c r="C210" s="114">
        <v>5</v>
      </c>
      <c r="D210" s="114">
        <v>5</v>
      </c>
      <c r="E210" s="114">
        <v>4</v>
      </c>
      <c r="F210" s="114">
        <v>5</v>
      </c>
      <c r="G210" s="114">
        <v>5</v>
      </c>
      <c r="H210" s="114">
        <v>5</v>
      </c>
      <c r="I210" s="114">
        <v>5</v>
      </c>
      <c r="J210" s="114">
        <v>5</v>
      </c>
      <c r="K210" s="114">
        <v>5</v>
      </c>
      <c r="L210" s="114">
        <v>1</v>
      </c>
      <c r="M210" s="114"/>
      <c r="N210" s="78"/>
      <c r="O210" s="79"/>
      <c r="P210" s="79"/>
      <c r="Q210" s="79"/>
      <c r="R210" s="79"/>
      <c r="S210" s="79"/>
      <c r="T210" s="79"/>
    </row>
    <row r="211" spans="1:20" ht="20" x14ac:dyDescent="0.6">
      <c r="A211" s="88">
        <v>6494</v>
      </c>
      <c r="B211" s="89">
        <v>478</v>
      </c>
      <c r="C211" s="114">
        <v>5</v>
      </c>
      <c r="D211" s="114">
        <v>5</v>
      </c>
      <c r="E211" s="114">
        <v>4</v>
      </c>
      <c r="F211" s="114">
        <v>4</v>
      </c>
      <c r="G211" s="114">
        <v>5</v>
      </c>
      <c r="H211" s="114">
        <v>5</v>
      </c>
      <c r="I211" s="114">
        <v>5</v>
      </c>
      <c r="J211" s="114">
        <v>4</v>
      </c>
      <c r="K211" s="114">
        <v>5</v>
      </c>
      <c r="L211" s="114">
        <v>1</v>
      </c>
      <c r="M211" s="114"/>
      <c r="N211" s="78"/>
      <c r="O211" s="79"/>
      <c r="P211" s="79"/>
      <c r="Q211" s="79"/>
      <c r="R211" s="79"/>
      <c r="S211" s="79"/>
      <c r="T211" s="79"/>
    </row>
    <row r="212" spans="1:20" ht="20" x14ac:dyDescent="0.6">
      <c r="A212" s="88">
        <v>6494</v>
      </c>
      <c r="B212" s="89">
        <v>479</v>
      </c>
      <c r="C212" s="114">
        <v>5</v>
      </c>
      <c r="D212" s="114">
        <v>5</v>
      </c>
      <c r="E212" s="114">
        <v>5</v>
      </c>
      <c r="F212" s="114">
        <v>5</v>
      </c>
      <c r="G212" s="114">
        <v>4</v>
      </c>
      <c r="H212" s="114">
        <v>4</v>
      </c>
      <c r="I212" s="114">
        <v>5</v>
      </c>
      <c r="J212" s="114">
        <v>5</v>
      </c>
      <c r="K212" s="114">
        <v>5</v>
      </c>
      <c r="L212" s="114">
        <v>1</v>
      </c>
      <c r="M212" s="114"/>
      <c r="N212" s="78"/>
      <c r="O212" s="79"/>
      <c r="P212" s="79"/>
      <c r="Q212" s="79"/>
      <c r="R212" s="79"/>
      <c r="S212" s="79"/>
      <c r="T212" s="79"/>
    </row>
    <row r="213" spans="1:20" ht="20" x14ac:dyDescent="0.6">
      <c r="A213" s="88">
        <v>6494</v>
      </c>
      <c r="B213" s="89">
        <v>480</v>
      </c>
      <c r="C213" s="114">
        <v>5</v>
      </c>
      <c r="D213" s="114">
        <v>5</v>
      </c>
      <c r="E213" s="114">
        <v>5</v>
      </c>
      <c r="F213" s="114">
        <v>5</v>
      </c>
      <c r="G213" s="114">
        <v>5</v>
      </c>
      <c r="H213" s="114">
        <v>5</v>
      </c>
      <c r="I213" s="114">
        <v>5</v>
      </c>
      <c r="J213" s="114">
        <v>5</v>
      </c>
      <c r="K213" s="114">
        <v>5</v>
      </c>
      <c r="L213" s="114">
        <v>1</v>
      </c>
      <c r="M213" s="114"/>
      <c r="N213" s="78"/>
      <c r="O213" s="79"/>
      <c r="P213" s="79"/>
      <c r="Q213" s="79"/>
      <c r="R213" s="79"/>
      <c r="S213" s="79"/>
      <c r="T213" s="79"/>
    </row>
    <row r="214" spans="1:20" ht="20" x14ac:dyDescent="0.6">
      <c r="A214" s="88">
        <v>6494</v>
      </c>
      <c r="B214" s="89">
        <v>481</v>
      </c>
      <c r="C214" s="114">
        <v>5</v>
      </c>
      <c r="D214" s="114">
        <v>5</v>
      </c>
      <c r="E214" s="114">
        <v>4</v>
      </c>
      <c r="F214" s="114">
        <v>5</v>
      </c>
      <c r="G214" s="114">
        <v>5</v>
      </c>
      <c r="H214" s="114">
        <v>5</v>
      </c>
      <c r="I214" s="114">
        <v>4</v>
      </c>
      <c r="J214" s="114">
        <v>4</v>
      </c>
      <c r="K214" s="114">
        <v>5</v>
      </c>
      <c r="L214" s="114">
        <v>1</v>
      </c>
      <c r="M214" s="114"/>
      <c r="N214" s="78"/>
      <c r="O214" s="79"/>
      <c r="P214" s="79"/>
      <c r="Q214" s="79"/>
      <c r="R214" s="79"/>
      <c r="S214" s="79"/>
      <c r="T214" s="79"/>
    </row>
    <row r="215" spans="1:20" ht="20" x14ac:dyDescent="0.6">
      <c r="A215" s="88">
        <v>6494</v>
      </c>
      <c r="B215" s="89">
        <v>482</v>
      </c>
      <c r="C215" s="114">
        <v>5</v>
      </c>
      <c r="D215" s="114">
        <v>5</v>
      </c>
      <c r="E215" s="114">
        <v>5</v>
      </c>
      <c r="F215" s="114">
        <v>5</v>
      </c>
      <c r="G215" s="114">
        <v>5</v>
      </c>
      <c r="H215" s="114">
        <v>5</v>
      </c>
      <c r="I215" s="114">
        <v>5</v>
      </c>
      <c r="J215" s="114">
        <v>5</v>
      </c>
      <c r="K215" s="114">
        <v>5</v>
      </c>
      <c r="L215" s="114">
        <v>1</v>
      </c>
      <c r="M215" s="114"/>
      <c r="N215" s="78"/>
      <c r="O215" s="79"/>
      <c r="P215" s="79"/>
      <c r="Q215" s="79"/>
      <c r="R215" s="79"/>
      <c r="S215" s="79"/>
      <c r="T215" s="79"/>
    </row>
    <row r="216" spans="1:20" ht="20" x14ac:dyDescent="0.6">
      <c r="A216" s="88">
        <v>6494</v>
      </c>
      <c r="B216" s="89">
        <v>483</v>
      </c>
      <c r="C216" s="114">
        <v>4</v>
      </c>
      <c r="D216" s="114">
        <v>4</v>
      </c>
      <c r="E216" s="114">
        <v>4</v>
      </c>
      <c r="F216" s="114">
        <v>5</v>
      </c>
      <c r="G216" s="114">
        <v>5</v>
      </c>
      <c r="H216" s="114">
        <v>5</v>
      </c>
      <c r="I216" s="114">
        <v>5</v>
      </c>
      <c r="J216" s="114">
        <v>5</v>
      </c>
      <c r="K216" s="114">
        <v>5</v>
      </c>
      <c r="L216" s="114">
        <v>1</v>
      </c>
      <c r="M216" s="114"/>
      <c r="N216" s="78"/>
      <c r="O216" s="79"/>
      <c r="P216" s="79"/>
      <c r="Q216" s="79"/>
      <c r="R216" s="79"/>
      <c r="S216" s="79"/>
      <c r="T216" s="79"/>
    </row>
    <row r="217" spans="1:20" ht="20" x14ac:dyDescent="0.6">
      <c r="A217" s="88">
        <v>6494</v>
      </c>
      <c r="B217" s="89">
        <v>484</v>
      </c>
      <c r="C217" s="114">
        <v>4</v>
      </c>
      <c r="D217" s="114">
        <v>4</v>
      </c>
      <c r="E217" s="114">
        <v>4</v>
      </c>
      <c r="F217" s="114">
        <v>4</v>
      </c>
      <c r="G217" s="114">
        <v>4</v>
      </c>
      <c r="H217" s="114">
        <v>4</v>
      </c>
      <c r="I217" s="114">
        <v>4</v>
      </c>
      <c r="J217" s="114">
        <v>4</v>
      </c>
      <c r="K217" s="114">
        <v>4</v>
      </c>
      <c r="L217" s="114">
        <v>1</v>
      </c>
      <c r="M217" s="114"/>
      <c r="N217" s="78"/>
      <c r="O217" s="79"/>
      <c r="P217" s="79"/>
      <c r="Q217" s="79"/>
      <c r="R217" s="79"/>
      <c r="S217" s="79"/>
      <c r="T217" s="79"/>
    </row>
    <row r="218" spans="1:20" ht="20" x14ac:dyDescent="0.6">
      <c r="A218" s="88">
        <v>6494</v>
      </c>
      <c r="B218" s="89">
        <v>485</v>
      </c>
      <c r="C218" s="114">
        <v>5</v>
      </c>
      <c r="D218" s="114">
        <v>5</v>
      </c>
      <c r="E218" s="114">
        <v>4</v>
      </c>
      <c r="F218" s="114">
        <v>5</v>
      </c>
      <c r="G218" s="114">
        <v>5</v>
      </c>
      <c r="H218" s="114">
        <v>5</v>
      </c>
      <c r="I218" s="114">
        <v>5</v>
      </c>
      <c r="J218" s="114">
        <v>4</v>
      </c>
      <c r="K218" s="114">
        <v>5</v>
      </c>
      <c r="L218" s="114">
        <v>1</v>
      </c>
      <c r="M218" s="114"/>
      <c r="N218" s="78"/>
      <c r="O218" s="79"/>
      <c r="P218" s="79"/>
      <c r="Q218" s="79"/>
      <c r="R218" s="79"/>
      <c r="S218" s="79"/>
      <c r="T218" s="79"/>
    </row>
    <row r="219" spans="1:20" ht="20" x14ac:dyDescent="0.6">
      <c r="A219" s="88">
        <v>6494</v>
      </c>
      <c r="B219" s="89">
        <v>486</v>
      </c>
      <c r="C219" s="114">
        <v>5</v>
      </c>
      <c r="D219" s="114">
        <v>5</v>
      </c>
      <c r="E219" s="114">
        <v>5</v>
      </c>
      <c r="F219" s="114">
        <v>5</v>
      </c>
      <c r="G219" s="114">
        <v>5</v>
      </c>
      <c r="H219" s="114">
        <v>5</v>
      </c>
      <c r="I219" s="114">
        <v>5</v>
      </c>
      <c r="J219" s="114">
        <v>5</v>
      </c>
      <c r="K219" s="114">
        <v>5</v>
      </c>
      <c r="L219" s="114">
        <v>1</v>
      </c>
      <c r="M219" s="114"/>
      <c r="N219" s="78"/>
      <c r="O219" s="79"/>
      <c r="P219" s="79"/>
      <c r="Q219" s="79"/>
      <c r="R219" s="79"/>
      <c r="S219" s="79"/>
      <c r="T219" s="79"/>
    </row>
    <row r="220" spans="1:20" ht="20" x14ac:dyDescent="0.6">
      <c r="A220" s="88">
        <v>6494</v>
      </c>
      <c r="B220" s="89">
        <v>487</v>
      </c>
      <c r="C220" s="114">
        <v>5</v>
      </c>
      <c r="D220" s="114">
        <v>5</v>
      </c>
      <c r="E220" s="114">
        <v>4</v>
      </c>
      <c r="F220" s="114">
        <v>5</v>
      </c>
      <c r="G220" s="114">
        <v>5</v>
      </c>
      <c r="H220" s="114">
        <v>5</v>
      </c>
      <c r="I220" s="114">
        <v>5</v>
      </c>
      <c r="J220" s="114">
        <v>5</v>
      </c>
      <c r="K220" s="114">
        <v>5</v>
      </c>
      <c r="L220" s="114">
        <v>1</v>
      </c>
      <c r="M220" s="114"/>
      <c r="N220" s="78"/>
      <c r="O220" s="79"/>
      <c r="P220" s="79"/>
      <c r="Q220" s="79"/>
      <c r="R220" s="79"/>
      <c r="S220" s="79"/>
      <c r="T220" s="79"/>
    </row>
    <row r="221" spans="1:20" ht="20" x14ac:dyDescent="0.6">
      <c r="A221" s="88">
        <v>6494</v>
      </c>
      <c r="B221" s="89">
        <v>488</v>
      </c>
      <c r="C221" s="114">
        <v>5</v>
      </c>
      <c r="D221" s="114">
        <v>5</v>
      </c>
      <c r="E221" s="114">
        <v>5</v>
      </c>
      <c r="F221" s="114">
        <v>5</v>
      </c>
      <c r="G221" s="114">
        <v>5</v>
      </c>
      <c r="H221" s="114">
        <v>5</v>
      </c>
      <c r="I221" s="114">
        <v>5</v>
      </c>
      <c r="J221" s="114">
        <v>4</v>
      </c>
      <c r="K221" s="114">
        <v>5</v>
      </c>
      <c r="L221" s="114">
        <v>1</v>
      </c>
      <c r="M221" s="114"/>
      <c r="N221" s="78"/>
      <c r="O221" s="79"/>
      <c r="P221" s="79"/>
      <c r="Q221" s="79"/>
      <c r="R221" s="79"/>
      <c r="S221" s="79"/>
      <c r="T221" s="79"/>
    </row>
    <row r="222" spans="1:20" ht="20" x14ac:dyDescent="0.6">
      <c r="A222" s="88">
        <v>6494</v>
      </c>
      <c r="B222" s="89">
        <v>489</v>
      </c>
      <c r="C222" s="114">
        <v>5</v>
      </c>
      <c r="D222" s="114">
        <v>5</v>
      </c>
      <c r="E222" s="114">
        <v>5</v>
      </c>
      <c r="F222" s="114">
        <v>5</v>
      </c>
      <c r="G222" s="114">
        <v>5</v>
      </c>
      <c r="H222" s="114">
        <v>5</v>
      </c>
      <c r="I222" s="114">
        <v>4</v>
      </c>
      <c r="J222" s="114">
        <v>4</v>
      </c>
      <c r="K222" s="114">
        <v>5</v>
      </c>
      <c r="L222" s="114">
        <v>1</v>
      </c>
      <c r="M222" s="114"/>
      <c r="N222" s="78"/>
      <c r="O222" s="79"/>
      <c r="P222" s="79"/>
      <c r="Q222" s="79"/>
      <c r="R222" s="79"/>
      <c r="S222" s="79"/>
      <c r="T222" s="79"/>
    </row>
    <row r="223" spans="1:20" ht="20" x14ac:dyDescent="0.6">
      <c r="A223" s="88">
        <v>6494</v>
      </c>
      <c r="B223" s="89">
        <v>490</v>
      </c>
      <c r="C223" s="114">
        <v>5</v>
      </c>
      <c r="D223" s="114">
        <v>5</v>
      </c>
      <c r="E223" s="114">
        <v>5</v>
      </c>
      <c r="F223" s="114">
        <v>5</v>
      </c>
      <c r="G223" s="114">
        <v>5</v>
      </c>
      <c r="H223" s="114">
        <v>5</v>
      </c>
      <c r="I223" s="114">
        <v>5</v>
      </c>
      <c r="J223" s="114">
        <v>5</v>
      </c>
      <c r="K223" s="114">
        <v>5</v>
      </c>
      <c r="L223" s="114">
        <v>1</v>
      </c>
      <c r="M223" s="114"/>
      <c r="N223" s="78"/>
      <c r="O223" s="79"/>
      <c r="P223" s="79"/>
      <c r="Q223" s="79"/>
      <c r="R223" s="79"/>
      <c r="S223" s="79"/>
      <c r="T223" s="79"/>
    </row>
    <row r="224" spans="1:20" ht="20" x14ac:dyDescent="0.6">
      <c r="A224" s="88">
        <v>6494</v>
      </c>
      <c r="B224" s="89">
        <v>491</v>
      </c>
      <c r="C224" s="114">
        <v>5</v>
      </c>
      <c r="D224" s="114">
        <v>5</v>
      </c>
      <c r="E224" s="114">
        <v>5</v>
      </c>
      <c r="F224" s="114">
        <v>4</v>
      </c>
      <c r="G224" s="114">
        <v>4</v>
      </c>
      <c r="H224" s="114">
        <v>4</v>
      </c>
      <c r="I224" s="114">
        <v>5</v>
      </c>
      <c r="J224" s="114">
        <v>5</v>
      </c>
      <c r="K224" s="114">
        <v>5</v>
      </c>
      <c r="L224" s="114">
        <v>1</v>
      </c>
      <c r="M224" s="114"/>
      <c r="N224" s="78"/>
      <c r="O224" s="79"/>
      <c r="P224" s="79"/>
      <c r="Q224" s="79"/>
      <c r="R224" s="79"/>
      <c r="S224" s="79"/>
      <c r="T224" s="79"/>
    </row>
    <row r="225" spans="1:20" ht="20" x14ac:dyDescent="0.6">
      <c r="A225" s="88">
        <v>6494</v>
      </c>
      <c r="B225" s="89">
        <v>492</v>
      </c>
      <c r="C225" s="114">
        <v>5</v>
      </c>
      <c r="D225" s="114">
        <v>4</v>
      </c>
      <c r="E225" s="114">
        <v>5</v>
      </c>
      <c r="F225" s="114">
        <v>4</v>
      </c>
      <c r="G225" s="114">
        <v>5</v>
      </c>
      <c r="H225" s="114">
        <v>4</v>
      </c>
      <c r="I225" s="114">
        <v>5</v>
      </c>
      <c r="J225" s="114">
        <v>4</v>
      </c>
      <c r="K225" s="114">
        <v>5</v>
      </c>
      <c r="L225" s="114">
        <v>1</v>
      </c>
      <c r="M225" s="114"/>
      <c r="N225" s="78"/>
      <c r="O225" s="79"/>
      <c r="P225" s="79"/>
      <c r="Q225" s="79"/>
      <c r="R225" s="79"/>
      <c r="S225" s="79"/>
      <c r="T225" s="79"/>
    </row>
    <row r="226" spans="1:20" ht="20" x14ac:dyDescent="0.6">
      <c r="A226" s="88">
        <v>6494</v>
      </c>
      <c r="B226" s="89">
        <v>493</v>
      </c>
      <c r="C226" s="114">
        <v>5</v>
      </c>
      <c r="D226" s="114">
        <v>5</v>
      </c>
      <c r="E226" s="114">
        <v>5</v>
      </c>
      <c r="F226" s="114">
        <v>5</v>
      </c>
      <c r="G226" s="114">
        <v>5</v>
      </c>
      <c r="H226" s="114">
        <v>5</v>
      </c>
      <c r="I226" s="114">
        <v>5</v>
      </c>
      <c r="J226" s="114">
        <v>5</v>
      </c>
      <c r="K226" s="114">
        <v>5</v>
      </c>
      <c r="L226" s="114">
        <v>1</v>
      </c>
      <c r="M226" s="114"/>
      <c r="N226" s="78"/>
      <c r="O226" s="79"/>
      <c r="P226" s="79"/>
      <c r="Q226" s="79"/>
      <c r="R226" s="79"/>
      <c r="S226" s="79"/>
      <c r="T226" s="79"/>
    </row>
    <row r="227" spans="1:20" ht="20" x14ac:dyDescent="0.6">
      <c r="A227" s="88">
        <v>6494</v>
      </c>
      <c r="B227" s="89">
        <v>494</v>
      </c>
      <c r="C227" s="114">
        <v>5</v>
      </c>
      <c r="D227" s="114">
        <v>5</v>
      </c>
      <c r="E227" s="114">
        <v>5</v>
      </c>
      <c r="F227" s="114">
        <v>5</v>
      </c>
      <c r="G227" s="114">
        <v>5</v>
      </c>
      <c r="H227" s="114">
        <v>5</v>
      </c>
      <c r="I227" s="114">
        <v>5</v>
      </c>
      <c r="J227" s="114">
        <v>5</v>
      </c>
      <c r="K227" s="114">
        <v>5</v>
      </c>
      <c r="L227" s="114">
        <v>1</v>
      </c>
      <c r="M227" s="114"/>
      <c r="N227" s="78"/>
      <c r="O227" s="79"/>
      <c r="P227" s="79"/>
      <c r="Q227" s="79"/>
      <c r="R227" s="79"/>
      <c r="S227" s="79"/>
      <c r="T227" s="79"/>
    </row>
    <row r="228" spans="1:20" ht="20" x14ac:dyDescent="0.6">
      <c r="A228" s="88">
        <v>6494</v>
      </c>
      <c r="B228" s="89">
        <v>495</v>
      </c>
      <c r="C228" s="114">
        <v>5</v>
      </c>
      <c r="D228" s="114">
        <v>5</v>
      </c>
      <c r="E228" s="114">
        <v>4</v>
      </c>
      <c r="F228" s="114">
        <v>5</v>
      </c>
      <c r="G228" s="114">
        <v>5</v>
      </c>
      <c r="H228" s="114">
        <v>4</v>
      </c>
      <c r="I228" s="114">
        <v>5</v>
      </c>
      <c r="J228" s="114">
        <v>4</v>
      </c>
      <c r="K228" s="114">
        <v>5</v>
      </c>
      <c r="L228" s="114">
        <v>1</v>
      </c>
      <c r="M228" s="114"/>
      <c r="N228" s="78"/>
      <c r="O228" s="79"/>
      <c r="P228" s="79"/>
      <c r="Q228" s="79"/>
      <c r="R228" s="79"/>
      <c r="S228" s="79"/>
      <c r="T228" s="79"/>
    </row>
    <row r="229" spans="1:20" ht="20" x14ac:dyDescent="0.6">
      <c r="A229" s="88">
        <v>6494</v>
      </c>
      <c r="B229" s="89">
        <v>496</v>
      </c>
      <c r="C229" s="114">
        <v>5</v>
      </c>
      <c r="D229" s="114">
        <v>5</v>
      </c>
      <c r="E229" s="114">
        <v>4</v>
      </c>
      <c r="F229" s="114">
        <v>5</v>
      </c>
      <c r="G229" s="114">
        <v>5</v>
      </c>
      <c r="H229" s="114">
        <v>5</v>
      </c>
      <c r="I229" s="114">
        <v>5</v>
      </c>
      <c r="J229" s="114">
        <v>5</v>
      </c>
      <c r="K229" s="114">
        <v>5</v>
      </c>
      <c r="L229" s="114">
        <v>1</v>
      </c>
      <c r="M229" s="114"/>
      <c r="N229" s="78"/>
      <c r="O229" s="79"/>
      <c r="P229" s="79"/>
      <c r="Q229" s="79"/>
      <c r="R229" s="79"/>
      <c r="S229" s="79"/>
      <c r="T229" s="79"/>
    </row>
    <row r="230" spans="1:20" ht="20" x14ac:dyDescent="0.6">
      <c r="A230" s="88">
        <v>6494</v>
      </c>
      <c r="B230" s="89">
        <v>497</v>
      </c>
      <c r="C230" s="114">
        <v>5</v>
      </c>
      <c r="D230" s="114">
        <v>5</v>
      </c>
      <c r="E230" s="114">
        <v>5</v>
      </c>
      <c r="F230" s="114">
        <v>5</v>
      </c>
      <c r="G230" s="114">
        <v>5</v>
      </c>
      <c r="H230" s="114">
        <v>5</v>
      </c>
      <c r="I230" s="114">
        <v>5</v>
      </c>
      <c r="J230" s="114">
        <v>5</v>
      </c>
      <c r="K230" s="114">
        <v>5</v>
      </c>
      <c r="L230" s="114">
        <v>1</v>
      </c>
      <c r="M230" s="114"/>
      <c r="N230" s="78"/>
      <c r="O230" s="79"/>
      <c r="P230" s="79"/>
      <c r="Q230" s="79"/>
      <c r="R230" s="79"/>
      <c r="S230" s="79"/>
      <c r="T230" s="79"/>
    </row>
    <row r="231" spans="1:20" ht="20" x14ac:dyDescent="0.6">
      <c r="A231" s="88">
        <v>6494</v>
      </c>
      <c r="B231" s="89">
        <v>498</v>
      </c>
      <c r="C231" s="114">
        <v>5</v>
      </c>
      <c r="D231" s="114">
        <v>5</v>
      </c>
      <c r="E231" s="114">
        <v>4</v>
      </c>
      <c r="F231" s="114">
        <v>5</v>
      </c>
      <c r="G231" s="114">
        <v>5</v>
      </c>
      <c r="H231" s="114">
        <v>5</v>
      </c>
      <c r="I231" s="114">
        <v>4</v>
      </c>
      <c r="J231" s="114">
        <v>4</v>
      </c>
      <c r="K231" s="114">
        <v>5</v>
      </c>
      <c r="L231" s="114">
        <v>1</v>
      </c>
      <c r="M231" s="114"/>
      <c r="N231" s="78"/>
      <c r="O231" s="79"/>
      <c r="P231" s="79"/>
      <c r="Q231" s="79"/>
      <c r="R231" s="79"/>
      <c r="S231" s="79"/>
      <c r="T231" s="79"/>
    </row>
    <row r="232" spans="1:20" ht="20" x14ac:dyDescent="0.6">
      <c r="A232" s="88">
        <v>6494</v>
      </c>
      <c r="B232" s="89">
        <v>499</v>
      </c>
      <c r="C232" s="114">
        <v>5</v>
      </c>
      <c r="D232" s="114">
        <v>5</v>
      </c>
      <c r="E232" s="114">
        <v>5</v>
      </c>
      <c r="F232" s="114">
        <v>5</v>
      </c>
      <c r="G232" s="114">
        <v>5</v>
      </c>
      <c r="H232" s="114">
        <v>5</v>
      </c>
      <c r="I232" s="114">
        <v>5</v>
      </c>
      <c r="J232" s="114">
        <v>4</v>
      </c>
      <c r="K232" s="114">
        <v>5</v>
      </c>
      <c r="L232" s="114">
        <v>1</v>
      </c>
      <c r="M232" s="114"/>
      <c r="N232" s="78"/>
      <c r="O232" s="79"/>
      <c r="P232" s="79"/>
      <c r="Q232" s="79"/>
      <c r="R232" s="79"/>
      <c r="S232" s="79"/>
      <c r="T232" s="79"/>
    </row>
    <row r="233" spans="1:20" ht="20" x14ac:dyDescent="0.6">
      <c r="A233" s="88">
        <v>6494</v>
      </c>
      <c r="B233" s="89">
        <v>500</v>
      </c>
      <c r="C233" s="114">
        <v>5</v>
      </c>
      <c r="D233" s="114">
        <v>5</v>
      </c>
      <c r="E233" s="114">
        <v>4</v>
      </c>
      <c r="F233" s="114">
        <v>5</v>
      </c>
      <c r="G233" s="114">
        <v>5</v>
      </c>
      <c r="H233" s="114">
        <v>5</v>
      </c>
      <c r="I233" s="114">
        <v>5</v>
      </c>
      <c r="J233" s="114">
        <v>5</v>
      </c>
      <c r="K233" s="114">
        <v>5</v>
      </c>
      <c r="L233" s="114">
        <v>1</v>
      </c>
      <c r="M233" s="114"/>
      <c r="N233" s="78"/>
      <c r="O233" s="79"/>
      <c r="P233" s="79"/>
      <c r="Q233" s="79"/>
      <c r="R233" s="79"/>
      <c r="S233" s="79"/>
      <c r="T233" s="79"/>
    </row>
    <row r="234" spans="1:20" ht="20" x14ac:dyDescent="0.6">
      <c r="A234" s="88">
        <v>6494</v>
      </c>
      <c r="B234" s="89">
        <v>501</v>
      </c>
      <c r="C234" s="114">
        <v>5</v>
      </c>
      <c r="D234" s="114">
        <v>5</v>
      </c>
      <c r="E234" s="114">
        <v>4</v>
      </c>
      <c r="F234" s="114">
        <v>5</v>
      </c>
      <c r="G234" s="114">
        <v>5</v>
      </c>
      <c r="H234" s="114">
        <v>5</v>
      </c>
      <c r="I234" s="114">
        <v>5</v>
      </c>
      <c r="J234" s="114">
        <v>5</v>
      </c>
      <c r="K234" s="114">
        <v>5</v>
      </c>
      <c r="L234" s="114">
        <v>1</v>
      </c>
      <c r="M234" s="114"/>
      <c r="N234" s="78"/>
      <c r="O234" s="79"/>
      <c r="P234" s="79"/>
      <c r="Q234" s="79"/>
      <c r="R234" s="79"/>
      <c r="S234" s="79"/>
      <c r="T234" s="79"/>
    </row>
    <row r="235" spans="1:20" ht="20" x14ac:dyDescent="0.6">
      <c r="A235" s="88">
        <v>6494</v>
      </c>
      <c r="B235" s="89">
        <v>502</v>
      </c>
      <c r="C235" s="114">
        <v>5</v>
      </c>
      <c r="D235" s="114">
        <v>5</v>
      </c>
      <c r="E235" s="114">
        <v>5</v>
      </c>
      <c r="F235" s="114">
        <v>5</v>
      </c>
      <c r="G235" s="114">
        <v>5</v>
      </c>
      <c r="H235" s="114">
        <v>5</v>
      </c>
      <c r="I235" s="114">
        <v>5</v>
      </c>
      <c r="J235" s="114">
        <v>5</v>
      </c>
      <c r="K235" s="114">
        <v>5</v>
      </c>
      <c r="L235" s="114">
        <v>1</v>
      </c>
      <c r="M235" s="114"/>
      <c r="N235" s="78"/>
      <c r="O235" s="79"/>
      <c r="P235" s="79"/>
      <c r="Q235" s="79"/>
      <c r="R235" s="79"/>
      <c r="S235" s="79"/>
      <c r="T235" s="79"/>
    </row>
    <row r="236" spans="1:20" ht="20" x14ac:dyDescent="0.6">
      <c r="A236" s="88">
        <v>6494</v>
      </c>
      <c r="B236" s="89">
        <v>503</v>
      </c>
      <c r="C236" s="114">
        <v>5</v>
      </c>
      <c r="D236" s="114">
        <v>5</v>
      </c>
      <c r="E236" s="114">
        <v>4</v>
      </c>
      <c r="F236" s="114">
        <v>5</v>
      </c>
      <c r="G236" s="114">
        <v>5</v>
      </c>
      <c r="H236" s="114">
        <v>5</v>
      </c>
      <c r="I236" s="114">
        <v>5</v>
      </c>
      <c r="J236" s="114">
        <v>4</v>
      </c>
      <c r="K236" s="114">
        <v>5</v>
      </c>
      <c r="L236" s="114">
        <v>1</v>
      </c>
      <c r="M236" s="114"/>
      <c r="N236" s="78"/>
      <c r="O236" s="79"/>
      <c r="P236" s="79"/>
      <c r="Q236" s="79"/>
      <c r="R236" s="79"/>
      <c r="S236" s="79"/>
      <c r="T236" s="79"/>
    </row>
    <row r="237" spans="1:20" ht="20" x14ac:dyDescent="0.6">
      <c r="A237" s="88">
        <v>6494</v>
      </c>
      <c r="B237" s="89">
        <v>504</v>
      </c>
      <c r="C237" s="114">
        <v>5</v>
      </c>
      <c r="D237" s="114">
        <v>4</v>
      </c>
      <c r="E237" s="114">
        <v>4</v>
      </c>
      <c r="F237" s="114">
        <v>5</v>
      </c>
      <c r="G237" s="114">
        <v>5</v>
      </c>
      <c r="H237" s="114">
        <v>5</v>
      </c>
      <c r="I237" s="114">
        <v>5</v>
      </c>
      <c r="J237" s="114">
        <v>4</v>
      </c>
      <c r="K237" s="114">
        <v>5</v>
      </c>
      <c r="L237" s="114">
        <v>1</v>
      </c>
      <c r="M237" s="114"/>
      <c r="N237" s="78"/>
      <c r="O237" s="79"/>
      <c r="P237" s="79"/>
      <c r="Q237" s="79"/>
      <c r="R237" s="79"/>
      <c r="S237" s="79"/>
      <c r="T237" s="79"/>
    </row>
    <row r="238" spans="1:20" ht="20" x14ac:dyDescent="0.6">
      <c r="A238" s="88">
        <v>6494</v>
      </c>
      <c r="B238" s="89">
        <v>505</v>
      </c>
      <c r="C238" s="114">
        <v>5</v>
      </c>
      <c r="D238" s="114">
        <v>5</v>
      </c>
      <c r="E238" s="114">
        <v>5</v>
      </c>
      <c r="F238" s="114">
        <v>5</v>
      </c>
      <c r="G238" s="114">
        <v>5</v>
      </c>
      <c r="H238" s="114">
        <v>5</v>
      </c>
      <c r="I238" s="114">
        <v>5</v>
      </c>
      <c r="J238" s="114">
        <v>5</v>
      </c>
      <c r="K238" s="114">
        <v>5</v>
      </c>
      <c r="L238" s="114">
        <v>1</v>
      </c>
      <c r="M238" s="114"/>
      <c r="N238" s="78"/>
      <c r="O238" s="79"/>
      <c r="P238" s="79"/>
      <c r="Q238" s="79"/>
      <c r="R238" s="79"/>
      <c r="S238" s="79"/>
      <c r="T238" s="79"/>
    </row>
    <row r="239" spans="1:20" ht="23" x14ac:dyDescent="0.7">
      <c r="A239" s="91"/>
      <c r="B239" s="92"/>
      <c r="C239" s="93">
        <f t="shared" ref="C239:K239" si="0">AVERAGE(C4:C238)</f>
        <v>4.8042553191489361</v>
      </c>
      <c r="D239" s="93">
        <f t="shared" si="0"/>
        <v>4.9234042553191486</v>
      </c>
      <c r="E239" s="93">
        <f t="shared" si="0"/>
        <v>4.5829787234042554</v>
      </c>
      <c r="F239" s="93">
        <f t="shared" si="0"/>
        <v>4.8978723404255318</v>
      </c>
      <c r="G239" s="93">
        <f t="shared" si="0"/>
        <v>4.7914893617021272</v>
      </c>
      <c r="H239" s="94">
        <f t="shared" si="0"/>
        <v>4.7829787234042556</v>
      </c>
      <c r="I239" s="93">
        <f t="shared" si="0"/>
        <v>4.6851063829787236</v>
      </c>
      <c r="J239" s="93">
        <f t="shared" si="0"/>
        <v>4.5702127659574465</v>
      </c>
      <c r="K239" s="93">
        <f t="shared" si="0"/>
        <v>4.9191489361702132</v>
      </c>
      <c r="L239" s="95"/>
      <c r="M239" s="95"/>
      <c r="N239" s="78"/>
      <c r="O239" s="79"/>
      <c r="P239" s="79"/>
      <c r="Q239" s="79"/>
      <c r="R239" s="79"/>
      <c r="S239" s="79"/>
      <c r="T239" s="79"/>
    </row>
    <row r="240" spans="1:20" ht="23" x14ac:dyDescent="0.7">
      <c r="A240" s="96"/>
      <c r="B240" s="97"/>
      <c r="C240" s="97"/>
      <c r="D240" s="97"/>
      <c r="E240" s="97"/>
      <c r="F240" s="97"/>
      <c r="G240" s="97"/>
      <c r="H240" s="79"/>
      <c r="I240" s="97"/>
      <c r="J240" s="97"/>
      <c r="K240" s="97"/>
      <c r="L240" s="97"/>
      <c r="M240" s="97"/>
      <c r="N240" s="96"/>
      <c r="O240" s="79"/>
      <c r="P240" s="79"/>
      <c r="Q240" s="79"/>
      <c r="R240" s="79"/>
      <c r="S240" s="79"/>
      <c r="T240" s="79"/>
    </row>
    <row r="241" spans="1:20" ht="23" x14ac:dyDescent="0.3">
      <c r="A241" s="171" t="s">
        <v>38</v>
      </c>
      <c r="B241" s="173" t="s">
        <v>39</v>
      </c>
      <c r="C241" s="161" t="s">
        <v>1857</v>
      </c>
      <c r="D241" s="161"/>
      <c r="E241" s="161"/>
      <c r="F241" s="161"/>
      <c r="G241" s="161"/>
      <c r="H241" s="161"/>
      <c r="I241" s="168" t="s">
        <v>1858</v>
      </c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70"/>
    </row>
    <row r="242" spans="1:20" ht="23" x14ac:dyDescent="0.3">
      <c r="A242" s="172"/>
      <c r="B242" s="174"/>
      <c r="C242" s="161">
        <v>1</v>
      </c>
      <c r="D242" s="161"/>
      <c r="E242" s="161">
        <v>2</v>
      </c>
      <c r="F242" s="161"/>
      <c r="G242" s="161">
        <v>3</v>
      </c>
      <c r="H242" s="161">
        <v>2.1</v>
      </c>
      <c r="I242" s="161">
        <v>4</v>
      </c>
      <c r="J242" s="161">
        <v>2.2000000000000002</v>
      </c>
      <c r="K242" s="161">
        <v>5</v>
      </c>
      <c r="L242" s="161">
        <v>2.2999999999999998</v>
      </c>
      <c r="M242" s="161">
        <v>6</v>
      </c>
      <c r="N242" s="161"/>
      <c r="O242" s="161">
        <v>7</v>
      </c>
      <c r="P242" s="161"/>
      <c r="Q242" s="161">
        <v>8</v>
      </c>
      <c r="R242" s="161"/>
      <c r="S242" s="161">
        <v>9</v>
      </c>
      <c r="T242" s="161"/>
    </row>
    <row r="243" spans="1:20" ht="23" x14ac:dyDescent="0.7">
      <c r="A243" s="98">
        <v>5</v>
      </c>
      <c r="B243" s="98">
        <v>100</v>
      </c>
      <c r="C243" s="99">
        <f>COUNTIF(C4:C238,5)</f>
        <v>189</v>
      </c>
      <c r="D243" s="100">
        <f>C243*100</f>
        <v>18900</v>
      </c>
      <c r="E243" s="99">
        <f>COUNTIF(D4:D238,5)</f>
        <v>217</v>
      </c>
      <c r="F243" s="100">
        <f>E243*100</f>
        <v>21700</v>
      </c>
      <c r="G243" s="99">
        <f>COUNTIF(E4:E238,5)</f>
        <v>137</v>
      </c>
      <c r="H243" s="100">
        <f>G243*100</f>
        <v>13700</v>
      </c>
      <c r="I243" s="99">
        <f>COUNTIF(F4:F238,5)</f>
        <v>211</v>
      </c>
      <c r="J243" s="100">
        <f>I243*100</f>
        <v>21100</v>
      </c>
      <c r="K243" s="99">
        <f>COUNTIF(G4:G238,5)</f>
        <v>186</v>
      </c>
      <c r="L243" s="100">
        <f>K243*100</f>
        <v>18600</v>
      </c>
      <c r="M243" s="99">
        <f>COUNTIF(H4:H238,5)</f>
        <v>184</v>
      </c>
      <c r="N243" s="100">
        <f>M243*100</f>
        <v>18400</v>
      </c>
      <c r="O243" s="99">
        <f>COUNTIF(I4:I238,5)</f>
        <v>161</v>
      </c>
      <c r="P243" s="100">
        <f>O243*100</f>
        <v>16100</v>
      </c>
      <c r="Q243" s="99">
        <f>COUNTIF(J4:J238,5)</f>
        <v>134</v>
      </c>
      <c r="R243" s="100">
        <f>Q243*100</f>
        <v>13400</v>
      </c>
      <c r="S243" s="99">
        <f>COUNTIF(K4:K238,5)</f>
        <v>216</v>
      </c>
      <c r="T243" s="100">
        <f>S243*100</f>
        <v>21600</v>
      </c>
    </row>
    <row r="244" spans="1:20" ht="23" x14ac:dyDescent="0.7">
      <c r="A244" s="98">
        <v>4</v>
      </c>
      <c r="B244" s="98">
        <v>80</v>
      </c>
      <c r="C244" s="99">
        <f>COUNTIF(C4:C61,4)</f>
        <v>23</v>
      </c>
      <c r="D244" s="100">
        <f>C244*80</f>
        <v>1840</v>
      </c>
      <c r="E244" s="99">
        <f>COUNTIF(D4:D238,4)</f>
        <v>18</v>
      </c>
      <c r="F244" s="100">
        <f>E244*80</f>
        <v>1440</v>
      </c>
      <c r="G244" s="99">
        <f>COUNTIF(E4:E238,4)</f>
        <v>98</v>
      </c>
      <c r="H244" s="100">
        <f>G244*80</f>
        <v>7840</v>
      </c>
      <c r="I244" s="99">
        <f>COUNTIF(F4:F238,4)</f>
        <v>24</v>
      </c>
      <c r="J244" s="100">
        <f>I244*80</f>
        <v>1920</v>
      </c>
      <c r="K244" s="99">
        <f>COUNTIF(G4:G238,4)</f>
        <v>49</v>
      </c>
      <c r="L244" s="100">
        <f>K244*80</f>
        <v>3920</v>
      </c>
      <c r="M244" s="99">
        <f>COUNTIF(H4:H238,4)</f>
        <v>51</v>
      </c>
      <c r="N244" s="100">
        <f>M244*80</f>
        <v>4080</v>
      </c>
      <c r="O244" s="99">
        <f>COUNTIF(I4:I238,4)</f>
        <v>74</v>
      </c>
      <c r="P244" s="100">
        <f>O244*80</f>
        <v>5920</v>
      </c>
      <c r="Q244" s="99">
        <f>COUNTIF(J4:J238,4)</f>
        <v>101</v>
      </c>
      <c r="R244" s="100">
        <f>Q244*80</f>
        <v>8080</v>
      </c>
      <c r="S244" s="99">
        <f>COUNTIF(K4:K238,4)</f>
        <v>19</v>
      </c>
      <c r="T244" s="100">
        <f>S244*80</f>
        <v>1520</v>
      </c>
    </row>
    <row r="245" spans="1:20" ht="23" x14ac:dyDescent="0.7">
      <c r="A245" s="98">
        <v>3</v>
      </c>
      <c r="B245" s="98">
        <v>60</v>
      </c>
      <c r="C245" s="99">
        <f>COUNTIF(C4:C61,3)</f>
        <v>0</v>
      </c>
      <c r="D245" s="100">
        <f>C245*60</f>
        <v>0</v>
      </c>
      <c r="E245" s="99">
        <f>COUNTIF(D4:D238,3)</f>
        <v>0</v>
      </c>
      <c r="F245" s="100">
        <f>E245*60</f>
        <v>0</v>
      </c>
      <c r="G245" s="99">
        <f>COUNTIF(E4:E238,3)</f>
        <v>0</v>
      </c>
      <c r="H245" s="100">
        <f>G245*60</f>
        <v>0</v>
      </c>
      <c r="I245" s="99">
        <f>COUNTIF(F4:F238,3)</f>
        <v>0</v>
      </c>
      <c r="J245" s="100">
        <f>I245*60</f>
        <v>0</v>
      </c>
      <c r="K245" s="99">
        <f>COUNTIF(G4:G238,3)</f>
        <v>0</v>
      </c>
      <c r="L245" s="100">
        <f>K245*60</f>
        <v>0</v>
      </c>
      <c r="M245" s="99">
        <f>COUNTIF(H4:H238,3)</f>
        <v>0</v>
      </c>
      <c r="N245" s="100">
        <f>M245*60</f>
        <v>0</v>
      </c>
      <c r="O245" s="99">
        <f>COUNTIF(I4:I238,3)</f>
        <v>0</v>
      </c>
      <c r="P245" s="100">
        <f>O245*60</f>
        <v>0</v>
      </c>
      <c r="Q245" s="99">
        <f>COUNTIF(J4:J238,3)</f>
        <v>0</v>
      </c>
      <c r="R245" s="100">
        <f>Q245*60</f>
        <v>0</v>
      </c>
      <c r="S245" s="99">
        <f>COUNTIF(K4:K238,3)</f>
        <v>0</v>
      </c>
      <c r="T245" s="100">
        <f>S245*60</f>
        <v>0</v>
      </c>
    </row>
    <row r="246" spans="1:20" ht="23" x14ac:dyDescent="0.7">
      <c r="A246" s="98">
        <v>2</v>
      </c>
      <c r="B246" s="98">
        <v>40</v>
      </c>
      <c r="C246" s="99">
        <f>COUNTIF(C4:C61,2)</f>
        <v>0</v>
      </c>
      <c r="D246" s="100">
        <f>C246*40</f>
        <v>0</v>
      </c>
      <c r="E246" s="99">
        <f>COUNTIF(D4:D238,2)</f>
        <v>0</v>
      </c>
      <c r="F246" s="100">
        <f>E246*40</f>
        <v>0</v>
      </c>
      <c r="G246" s="99">
        <f>COUNTIF(E4:E238,2)</f>
        <v>0</v>
      </c>
      <c r="H246" s="100">
        <f>G246*40</f>
        <v>0</v>
      </c>
      <c r="I246" s="99">
        <f>COUNTIF(F4:F238,2)</f>
        <v>0</v>
      </c>
      <c r="J246" s="100">
        <f>I246*40</f>
        <v>0</v>
      </c>
      <c r="K246" s="99">
        <f>COUNTIF(G4:G238,2)</f>
        <v>0</v>
      </c>
      <c r="L246" s="100">
        <f>K246*40</f>
        <v>0</v>
      </c>
      <c r="M246" s="99">
        <f>COUNTIF(H4:H238,2)</f>
        <v>0</v>
      </c>
      <c r="N246" s="100">
        <f>M246*40</f>
        <v>0</v>
      </c>
      <c r="O246" s="99">
        <f>COUNTIF(I4:I238,2)</f>
        <v>0</v>
      </c>
      <c r="P246" s="100">
        <f>O246*40</f>
        <v>0</v>
      </c>
      <c r="Q246" s="99">
        <f>COUNTIF(J4:J238,2)</f>
        <v>0</v>
      </c>
      <c r="R246" s="100">
        <f>Q246*40</f>
        <v>0</v>
      </c>
      <c r="S246" s="99">
        <f>COUNTIF(K4:K238,2)</f>
        <v>0</v>
      </c>
      <c r="T246" s="100">
        <f>S246*40</f>
        <v>0</v>
      </c>
    </row>
    <row r="247" spans="1:20" ht="23" x14ac:dyDescent="0.7">
      <c r="A247" s="98">
        <v>1</v>
      </c>
      <c r="B247" s="98">
        <v>20</v>
      </c>
      <c r="C247" s="99">
        <f>COUNTIF(C4:C61,1)</f>
        <v>0</v>
      </c>
      <c r="D247" s="100">
        <f>C247*20</f>
        <v>0</v>
      </c>
      <c r="E247" s="99">
        <f>COUNTIF(D4:D238,1)</f>
        <v>0</v>
      </c>
      <c r="F247" s="100">
        <f>E247*20</f>
        <v>0</v>
      </c>
      <c r="G247" s="99">
        <f>COUNTIF(E4:E238,1)</f>
        <v>0</v>
      </c>
      <c r="H247" s="100">
        <f>G247*20</f>
        <v>0</v>
      </c>
      <c r="I247" s="99">
        <f>COUNTIF(F4:F238,1)</f>
        <v>0</v>
      </c>
      <c r="J247" s="100">
        <f>I247*20</f>
        <v>0</v>
      </c>
      <c r="K247" s="99">
        <f>COUNTIF(G4:G238,1)</f>
        <v>0</v>
      </c>
      <c r="L247" s="100">
        <f>K247*20</f>
        <v>0</v>
      </c>
      <c r="M247" s="99">
        <f>COUNTIF(H4:H238,1)</f>
        <v>0</v>
      </c>
      <c r="N247" s="100">
        <f>M247*20</f>
        <v>0</v>
      </c>
      <c r="O247" s="99">
        <f>COUNTIF(I4:I238,1)</f>
        <v>0</v>
      </c>
      <c r="P247" s="100">
        <f>O247*20</f>
        <v>0</v>
      </c>
      <c r="Q247" s="99">
        <f>COUNTIF(J4:J238,1)</f>
        <v>0</v>
      </c>
      <c r="R247" s="100">
        <f>Q247*20</f>
        <v>0</v>
      </c>
      <c r="S247" s="99">
        <f>COUNTIF(K4:K238,1)</f>
        <v>0</v>
      </c>
      <c r="T247" s="100">
        <f>S247*20</f>
        <v>0</v>
      </c>
    </row>
    <row r="248" spans="1:20" ht="23" x14ac:dyDescent="0.7">
      <c r="A248" s="98">
        <v>6</v>
      </c>
      <c r="B248" s="98" t="s">
        <v>23</v>
      </c>
      <c r="C248" s="99">
        <f>COUNTIF(C4:C61,6)</f>
        <v>0</v>
      </c>
      <c r="D248" s="100">
        <f>(C248/C249)*100</f>
        <v>0</v>
      </c>
      <c r="E248" s="99">
        <f>COUNTIF(D4:D238,6)</f>
        <v>0</v>
      </c>
      <c r="F248" s="100">
        <f>(E248/E249)*100</f>
        <v>0</v>
      </c>
      <c r="G248" s="99">
        <f>COUNTIF(E4:E238,6)</f>
        <v>0</v>
      </c>
      <c r="H248" s="100">
        <f>(G248/G249)*100</f>
        <v>0</v>
      </c>
      <c r="I248" s="99">
        <f>COUNTIF(F4:F238,6)</f>
        <v>0</v>
      </c>
      <c r="J248" s="100">
        <f>(I248/I249)*100</f>
        <v>0</v>
      </c>
      <c r="K248" s="99">
        <f>COUNTIF(G4:G238,6)</f>
        <v>0</v>
      </c>
      <c r="L248" s="100">
        <f>(K248/K249)*100</f>
        <v>0</v>
      </c>
      <c r="M248" s="99">
        <f>COUNTIF(H4:H238,6)</f>
        <v>0</v>
      </c>
      <c r="N248" s="100">
        <f>(M248/M249)*100</f>
        <v>0</v>
      </c>
      <c r="O248" s="99">
        <f>COUNTIF(I4:I238,6)</f>
        <v>0</v>
      </c>
      <c r="P248" s="100">
        <f>(O248/O249)*100</f>
        <v>0</v>
      </c>
      <c r="Q248" s="99">
        <f>COUNTIF(J4:J238,6)</f>
        <v>0</v>
      </c>
      <c r="R248" s="100">
        <f>(Q248/Q249)*100</f>
        <v>0</v>
      </c>
      <c r="S248" s="99">
        <f>COUNTIF(K4:K238,6)</f>
        <v>0</v>
      </c>
      <c r="T248" s="100">
        <f>(S248/S249)*100</f>
        <v>0</v>
      </c>
    </row>
    <row r="249" spans="1:20" ht="23" x14ac:dyDescent="0.7">
      <c r="A249" s="96"/>
      <c r="B249" s="97"/>
      <c r="C249" s="101">
        <f>SUM(C243:C248)</f>
        <v>212</v>
      </c>
      <c r="D249" s="102">
        <f>SUM(D243:D247)</f>
        <v>20740</v>
      </c>
      <c r="E249" s="101">
        <f>SUM(E243:E248)</f>
        <v>235</v>
      </c>
      <c r="F249" s="102">
        <f>SUM(F243:F247)</f>
        <v>23140</v>
      </c>
      <c r="G249" s="101">
        <f>SUM(G243:G248)</f>
        <v>235</v>
      </c>
      <c r="H249" s="102">
        <f t="shared" ref="H249:N249" si="1">SUM(H243:H247)</f>
        <v>21540</v>
      </c>
      <c r="I249" s="101">
        <f>SUM(I243:I248)</f>
        <v>235</v>
      </c>
      <c r="J249" s="102">
        <f t="shared" si="1"/>
        <v>23020</v>
      </c>
      <c r="K249" s="101">
        <f>SUM(K243:K248)</f>
        <v>235</v>
      </c>
      <c r="L249" s="102">
        <f t="shared" si="1"/>
        <v>22520</v>
      </c>
      <c r="M249" s="101">
        <f>SUM(M243:M248)</f>
        <v>235</v>
      </c>
      <c r="N249" s="103">
        <f t="shared" si="1"/>
        <v>22480</v>
      </c>
      <c r="O249" s="101">
        <f>SUM(O243:O248)</f>
        <v>235</v>
      </c>
      <c r="P249" s="103">
        <f>SUM(P243:P247)</f>
        <v>22020</v>
      </c>
      <c r="Q249" s="101">
        <f>SUM(Q243:Q248)</f>
        <v>235</v>
      </c>
      <c r="R249" s="103">
        <f>SUM(R243:R247)</f>
        <v>21480</v>
      </c>
      <c r="S249" s="101">
        <f>SUM(S243:S248)</f>
        <v>235</v>
      </c>
      <c r="T249" s="103">
        <f>SUM(T243:T247)</f>
        <v>23120</v>
      </c>
    </row>
    <row r="250" spans="1:20" ht="23" x14ac:dyDescent="0.7">
      <c r="A250" s="96" t="s">
        <v>41</v>
      </c>
      <c r="B250" s="97"/>
      <c r="C250" s="109">
        <f>D249/C249-C248</f>
        <v>97.830188679245282</v>
      </c>
      <c r="D250" s="102"/>
      <c r="E250" s="109">
        <f>F249/E249-E248</f>
        <v>98.468085106382972</v>
      </c>
      <c r="F250" s="102"/>
      <c r="G250" s="109">
        <f>H249/G249-G248</f>
        <v>91.659574468085111</v>
      </c>
      <c r="H250" s="102"/>
      <c r="I250" s="109">
        <f>J249/I249-I248</f>
        <v>97.957446808510639</v>
      </c>
      <c r="J250" s="102"/>
      <c r="K250" s="109">
        <f>L249/K249-K248</f>
        <v>95.829787234042556</v>
      </c>
      <c r="L250" s="102"/>
      <c r="M250" s="109">
        <f>N249/M249-M248</f>
        <v>95.659574468085111</v>
      </c>
      <c r="N250" s="103"/>
      <c r="O250" s="109">
        <f>P249/O249-O248</f>
        <v>93.702127659574472</v>
      </c>
      <c r="P250" s="103"/>
      <c r="Q250" s="109">
        <f>R249/Q249-Q248</f>
        <v>91.40425531914893</v>
      </c>
      <c r="R250" s="103"/>
      <c r="S250" s="109">
        <f>T249/S249-S248</f>
        <v>98.38297872340425</v>
      </c>
      <c r="T250" s="103"/>
    </row>
    <row r="251" spans="1:20" ht="23" x14ac:dyDescent="0.7">
      <c r="A251" s="96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6"/>
      <c r="O251" s="79"/>
      <c r="P251" s="79"/>
      <c r="Q251" s="79"/>
      <c r="R251" s="79"/>
      <c r="S251" s="79"/>
      <c r="T251" s="79"/>
    </row>
    <row r="252" spans="1:20" ht="26" x14ac:dyDescent="0.8">
      <c r="A252" s="186" t="s">
        <v>42</v>
      </c>
      <c r="B252" s="186"/>
      <c r="C252" s="104">
        <f>SUM(C250:T250)/9</f>
        <v>95.654890940719909</v>
      </c>
      <c r="D252" s="105" t="s">
        <v>43</v>
      </c>
      <c r="E252" s="97"/>
      <c r="F252" s="97"/>
      <c r="G252" s="97"/>
      <c r="H252" s="97"/>
      <c r="I252" s="97"/>
      <c r="J252" s="97"/>
      <c r="K252" s="97"/>
      <c r="L252" s="97"/>
      <c r="M252" s="97"/>
      <c r="N252" s="96"/>
      <c r="O252" s="79"/>
      <c r="P252" s="79"/>
      <c r="Q252" s="79"/>
      <c r="R252" s="79"/>
      <c r="S252" s="79"/>
      <c r="T252" s="79"/>
    </row>
    <row r="253" spans="1:20" ht="23" x14ac:dyDescent="0.7">
      <c r="A253" s="96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6"/>
      <c r="O253" s="79"/>
      <c r="P253" s="79"/>
      <c r="Q253" s="79"/>
      <c r="R253" s="79"/>
      <c r="S253" s="79"/>
      <c r="T253" s="79"/>
    </row>
    <row r="254" spans="1:20" ht="26" x14ac:dyDescent="0.8">
      <c r="A254" s="187" t="s">
        <v>44</v>
      </c>
      <c r="B254" s="187"/>
      <c r="C254" s="106">
        <f>((COUNTIF(C4:K24,6)/(C249*9)*100))</f>
        <v>0</v>
      </c>
      <c r="D254" s="107" t="s">
        <v>43</v>
      </c>
      <c r="E254" s="97"/>
      <c r="F254" s="97"/>
      <c r="G254" s="97"/>
      <c r="H254" s="97"/>
      <c r="I254" s="97"/>
      <c r="J254" s="97"/>
      <c r="K254" s="97"/>
      <c r="L254" s="97"/>
      <c r="M254" s="97"/>
      <c r="N254" s="96"/>
      <c r="O254" s="79"/>
      <c r="P254" s="79"/>
      <c r="Q254" s="79"/>
      <c r="R254" s="79"/>
      <c r="S254" s="79"/>
      <c r="T254" s="79"/>
    </row>
  </sheetData>
  <mergeCells count="22">
    <mergeCell ref="O242:P242"/>
    <mergeCell ref="Q242:R242"/>
    <mergeCell ref="S242:T242"/>
    <mergeCell ref="A252:B252"/>
    <mergeCell ref="A254:B254"/>
    <mergeCell ref="A241:A242"/>
    <mergeCell ref="B241:B242"/>
    <mergeCell ref="C241:H241"/>
    <mergeCell ref="I241:T241"/>
    <mergeCell ref="C242:D242"/>
    <mergeCell ref="E242:F242"/>
    <mergeCell ref="G242:H242"/>
    <mergeCell ref="I242:J242"/>
    <mergeCell ref="K242:L242"/>
    <mergeCell ref="M242:N242"/>
    <mergeCell ref="A1:N1"/>
    <mergeCell ref="A2:A3"/>
    <mergeCell ref="B2:B3"/>
    <mergeCell ref="C2:E2"/>
    <mergeCell ref="F2:K2"/>
    <mergeCell ref="L2:L3"/>
    <mergeCell ref="M2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05E7-4FEE-4AD0-ADB2-72DAD8B47D7C}">
  <dimension ref="A1:L244"/>
  <sheetViews>
    <sheetView workbookViewId="0">
      <pane ySplit="2" topLeftCell="A240" activePane="bottomLeft" state="frozen"/>
      <selection pane="bottomLeft" activeCell="A244" sqref="A244"/>
    </sheetView>
  </sheetViews>
  <sheetFormatPr defaultRowHeight="14" x14ac:dyDescent="0.3"/>
  <sheetData>
    <row r="1" spans="1:12" ht="32" x14ac:dyDescent="1">
      <c r="A1" s="188" t="s">
        <v>45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38" x14ac:dyDescent="0.3">
      <c r="A2" s="67" t="s">
        <v>46</v>
      </c>
      <c r="B2" s="67" t="s">
        <v>7</v>
      </c>
      <c r="C2" s="67" t="s">
        <v>47</v>
      </c>
      <c r="D2" s="67" t="s">
        <v>48</v>
      </c>
      <c r="E2" s="67" t="s">
        <v>1846</v>
      </c>
      <c r="F2" s="67" t="s">
        <v>50</v>
      </c>
      <c r="G2" s="67" t="s">
        <v>51</v>
      </c>
      <c r="H2" s="67" t="s">
        <v>52</v>
      </c>
      <c r="I2" s="67" t="s">
        <v>53</v>
      </c>
      <c r="J2" s="67" t="s">
        <v>54</v>
      </c>
      <c r="K2" s="67" t="s">
        <v>55</v>
      </c>
      <c r="L2" s="67" t="s">
        <v>56</v>
      </c>
    </row>
    <row r="3" spans="1:12" ht="20" x14ac:dyDescent="0.6">
      <c r="A3" s="68">
        <v>6494</v>
      </c>
      <c r="B3" s="89">
        <v>126</v>
      </c>
      <c r="C3" s="69">
        <v>1</v>
      </c>
      <c r="D3" s="70"/>
      <c r="E3" s="71"/>
      <c r="F3" s="71"/>
      <c r="G3" s="71"/>
      <c r="H3" s="71">
        <v>2</v>
      </c>
      <c r="I3" s="71">
        <v>1</v>
      </c>
      <c r="J3" s="71">
        <v>3</v>
      </c>
      <c r="K3" s="71">
        <v>3</v>
      </c>
      <c r="L3" s="72"/>
    </row>
    <row r="4" spans="1:12" ht="20" x14ac:dyDescent="0.6">
      <c r="A4" s="68">
        <v>6190</v>
      </c>
      <c r="B4" s="89">
        <v>127</v>
      </c>
      <c r="C4" s="69">
        <v>1</v>
      </c>
      <c r="D4" s="70"/>
      <c r="E4" s="71"/>
      <c r="F4" s="71"/>
      <c r="G4" s="71"/>
      <c r="H4" s="71">
        <v>2</v>
      </c>
      <c r="I4" s="71">
        <v>1</v>
      </c>
      <c r="J4" s="71">
        <v>3</v>
      </c>
      <c r="K4" s="71">
        <v>1</v>
      </c>
      <c r="L4" s="72"/>
    </row>
    <row r="5" spans="1:12" ht="20" x14ac:dyDescent="0.6">
      <c r="A5" s="68">
        <v>6190</v>
      </c>
      <c r="B5" s="89">
        <v>128</v>
      </c>
      <c r="C5" s="69">
        <v>1</v>
      </c>
      <c r="D5" s="70"/>
      <c r="E5" s="71"/>
      <c r="F5" s="71"/>
      <c r="G5" s="71"/>
      <c r="H5" s="71">
        <v>2</v>
      </c>
      <c r="I5" s="71">
        <v>2</v>
      </c>
      <c r="J5" s="71">
        <v>3</v>
      </c>
      <c r="K5" s="71">
        <v>1</v>
      </c>
      <c r="L5" s="72"/>
    </row>
    <row r="6" spans="1:12" ht="20" x14ac:dyDescent="0.6">
      <c r="A6" s="68">
        <v>6190</v>
      </c>
      <c r="B6" s="89">
        <v>129</v>
      </c>
      <c r="C6" s="69">
        <v>1</v>
      </c>
      <c r="D6" s="70"/>
      <c r="E6" s="71"/>
      <c r="F6" s="71"/>
      <c r="G6" s="71"/>
      <c r="H6" s="71">
        <v>2</v>
      </c>
      <c r="I6" s="71">
        <v>2</v>
      </c>
      <c r="J6" s="71">
        <v>3</v>
      </c>
      <c r="K6" s="71">
        <v>2</v>
      </c>
      <c r="L6" s="72"/>
    </row>
    <row r="7" spans="1:12" ht="20" x14ac:dyDescent="0.6">
      <c r="A7" s="68">
        <v>6190</v>
      </c>
      <c r="B7" s="89">
        <v>130</v>
      </c>
      <c r="C7" s="69">
        <v>1</v>
      </c>
      <c r="D7" s="70"/>
      <c r="E7" s="71"/>
      <c r="F7" s="71"/>
      <c r="G7" s="71"/>
      <c r="H7" s="71">
        <v>2</v>
      </c>
      <c r="I7" s="71">
        <v>2</v>
      </c>
      <c r="J7" s="71">
        <v>3</v>
      </c>
      <c r="K7" s="71">
        <v>1</v>
      </c>
      <c r="L7" s="72"/>
    </row>
    <row r="8" spans="1:12" ht="20" x14ac:dyDescent="0.6">
      <c r="A8" s="68">
        <v>6190</v>
      </c>
      <c r="B8" s="89">
        <v>131</v>
      </c>
      <c r="C8" s="69">
        <v>1</v>
      </c>
      <c r="D8" s="70"/>
      <c r="E8" s="71"/>
      <c r="F8" s="71"/>
      <c r="G8" s="71"/>
      <c r="H8" s="71">
        <v>2</v>
      </c>
      <c r="I8" s="71">
        <v>2</v>
      </c>
      <c r="J8" s="71">
        <v>3</v>
      </c>
      <c r="K8" s="71">
        <v>1</v>
      </c>
      <c r="L8" s="72"/>
    </row>
    <row r="9" spans="1:12" ht="20" x14ac:dyDescent="0.6">
      <c r="A9" s="68">
        <v>6190</v>
      </c>
      <c r="B9" s="89">
        <v>132</v>
      </c>
      <c r="C9" s="69">
        <v>1</v>
      </c>
      <c r="D9" s="70"/>
      <c r="E9" s="71"/>
      <c r="F9" s="71"/>
      <c r="G9" s="73"/>
      <c r="H9" s="71">
        <v>2</v>
      </c>
      <c r="I9" s="71">
        <v>1</v>
      </c>
      <c r="J9" s="71">
        <v>3</v>
      </c>
      <c r="K9" s="71">
        <v>1</v>
      </c>
      <c r="L9" s="72"/>
    </row>
    <row r="10" spans="1:12" ht="20" x14ac:dyDescent="0.6">
      <c r="A10" s="68">
        <v>6190</v>
      </c>
      <c r="B10" s="89">
        <v>133</v>
      </c>
      <c r="C10" s="69">
        <v>1</v>
      </c>
      <c r="D10" s="70"/>
      <c r="E10" s="71"/>
      <c r="F10" s="71"/>
      <c r="G10" s="71"/>
      <c r="H10" s="71">
        <v>2</v>
      </c>
      <c r="I10" s="71">
        <v>1</v>
      </c>
      <c r="J10" s="71">
        <v>3</v>
      </c>
      <c r="K10" s="71">
        <v>1</v>
      </c>
      <c r="L10" s="72"/>
    </row>
    <row r="11" spans="1:12" ht="20" x14ac:dyDescent="0.6">
      <c r="A11" s="68">
        <v>6190</v>
      </c>
      <c r="B11" s="89">
        <v>134</v>
      </c>
      <c r="C11" s="69">
        <v>1</v>
      </c>
      <c r="D11" s="70"/>
      <c r="E11" s="71"/>
      <c r="F11" s="71"/>
      <c r="G11" s="73"/>
      <c r="H11" s="71">
        <v>2</v>
      </c>
      <c r="I11" s="71">
        <v>2</v>
      </c>
      <c r="J11" s="71">
        <v>3</v>
      </c>
      <c r="K11" s="71">
        <v>3</v>
      </c>
      <c r="L11" s="72"/>
    </row>
    <row r="12" spans="1:12" ht="20" x14ac:dyDescent="0.6">
      <c r="A12" s="68">
        <v>6190</v>
      </c>
      <c r="B12" s="89">
        <v>135</v>
      </c>
      <c r="C12" s="69">
        <v>1</v>
      </c>
      <c r="D12" s="70"/>
      <c r="E12" s="71"/>
      <c r="F12" s="71"/>
      <c r="G12" s="73"/>
      <c r="H12" s="71">
        <v>2</v>
      </c>
      <c r="I12" s="71">
        <v>2</v>
      </c>
      <c r="J12" s="71">
        <v>3</v>
      </c>
      <c r="K12" s="71">
        <v>1</v>
      </c>
      <c r="L12" s="72"/>
    </row>
    <row r="13" spans="1:12" ht="20" x14ac:dyDescent="0.6">
      <c r="A13" s="68">
        <v>6190</v>
      </c>
      <c r="B13" s="89">
        <v>136</v>
      </c>
      <c r="C13" s="69">
        <v>1</v>
      </c>
      <c r="D13" s="70"/>
      <c r="E13" s="71"/>
      <c r="F13" s="73"/>
      <c r="G13" s="73"/>
      <c r="H13" s="71">
        <v>2</v>
      </c>
      <c r="I13" s="71">
        <v>2</v>
      </c>
      <c r="J13" s="71">
        <v>3</v>
      </c>
      <c r="K13" s="71">
        <v>3</v>
      </c>
      <c r="L13" s="72"/>
    </row>
    <row r="14" spans="1:12" ht="20" x14ac:dyDescent="0.6">
      <c r="A14" s="68">
        <v>6190</v>
      </c>
      <c r="B14" s="89">
        <v>137</v>
      </c>
      <c r="C14" s="69">
        <v>1</v>
      </c>
      <c r="D14" s="70"/>
      <c r="E14" s="71"/>
      <c r="F14" s="71"/>
      <c r="G14" s="71"/>
      <c r="H14" s="71">
        <v>2</v>
      </c>
      <c r="I14" s="71">
        <v>2</v>
      </c>
      <c r="J14" s="71">
        <v>3</v>
      </c>
      <c r="K14" s="71">
        <v>1</v>
      </c>
      <c r="L14" s="72"/>
    </row>
    <row r="15" spans="1:12" ht="20" x14ac:dyDescent="0.6">
      <c r="A15" s="68">
        <v>6190</v>
      </c>
      <c r="B15" s="89">
        <v>138</v>
      </c>
      <c r="C15" s="69">
        <v>1</v>
      </c>
      <c r="D15" s="70"/>
      <c r="E15" s="71"/>
      <c r="F15" s="71"/>
      <c r="G15" s="73"/>
      <c r="H15" s="71">
        <v>2</v>
      </c>
      <c r="I15" s="71">
        <v>2</v>
      </c>
      <c r="J15" s="71">
        <v>3</v>
      </c>
      <c r="K15" s="71">
        <v>1</v>
      </c>
      <c r="L15" s="72"/>
    </row>
    <row r="16" spans="1:12" ht="20" x14ac:dyDescent="0.6">
      <c r="A16" s="68">
        <v>6190</v>
      </c>
      <c r="B16" s="89">
        <v>139</v>
      </c>
      <c r="C16" s="69">
        <v>1</v>
      </c>
      <c r="D16" s="70"/>
      <c r="E16" s="71"/>
      <c r="F16" s="73"/>
      <c r="G16" s="71"/>
      <c r="H16" s="71">
        <v>2</v>
      </c>
      <c r="I16" s="71">
        <v>2</v>
      </c>
      <c r="J16" s="71">
        <v>3</v>
      </c>
      <c r="K16" s="71">
        <v>1</v>
      </c>
      <c r="L16" s="72"/>
    </row>
    <row r="17" spans="1:12" ht="20" x14ac:dyDescent="0.6">
      <c r="A17" s="68">
        <v>6190</v>
      </c>
      <c r="B17" s="89">
        <v>140</v>
      </c>
      <c r="C17" s="69">
        <v>1</v>
      </c>
      <c r="D17" s="70"/>
      <c r="E17" s="71"/>
      <c r="F17" s="71"/>
      <c r="G17" s="73"/>
      <c r="H17" s="71">
        <v>2</v>
      </c>
      <c r="I17" s="71">
        <v>3</v>
      </c>
      <c r="J17" s="71">
        <v>3</v>
      </c>
      <c r="K17" s="71">
        <v>1</v>
      </c>
      <c r="L17" s="72"/>
    </row>
    <row r="18" spans="1:12" ht="20" x14ac:dyDescent="0.6">
      <c r="A18" s="68">
        <v>6190</v>
      </c>
      <c r="B18" s="89">
        <v>141</v>
      </c>
      <c r="C18" s="69">
        <v>1</v>
      </c>
      <c r="D18" s="70"/>
      <c r="E18" s="71"/>
      <c r="F18" s="71"/>
      <c r="G18" s="73"/>
      <c r="H18" s="71">
        <v>2</v>
      </c>
      <c r="I18" s="71">
        <v>2</v>
      </c>
      <c r="J18" s="71">
        <v>3</v>
      </c>
      <c r="K18" s="71">
        <v>2</v>
      </c>
      <c r="L18" s="72"/>
    </row>
    <row r="19" spans="1:12" ht="20" x14ac:dyDescent="0.6">
      <c r="A19" s="68">
        <v>6190</v>
      </c>
      <c r="B19" s="89">
        <v>142</v>
      </c>
      <c r="C19" s="69">
        <v>1</v>
      </c>
      <c r="D19" s="70"/>
      <c r="E19" s="71"/>
      <c r="F19" s="71"/>
      <c r="G19" s="73"/>
      <c r="H19" s="71">
        <v>2</v>
      </c>
      <c r="I19" s="71">
        <v>2</v>
      </c>
      <c r="J19" s="71">
        <v>3</v>
      </c>
      <c r="K19" s="71">
        <v>1</v>
      </c>
      <c r="L19" s="72"/>
    </row>
    <row r="20" spans="1:12" ht="20" x14ac:dyDescent="0.6">
      <c r="A20" s="68">
        <v>6190</v>
      </c>
      <c r="B20" s="89">
        <v>143</v>
      </c>
      <c r="C20" s="69">
        <v>1</v>
      </c>
      <c r="D20" s="70"/>
      <c r="E20" s="71"/>
      <c r="F20" s="71"/>
      <c r="G20" s="73"/>
      <c r="H20" s="71">
        <v>2</v>
      </c>
      <c r="I20" s="71">
        <v>2</v>
      </c>
      <c r="J20" s="71">
        <v>3</v>
      </c>
      <c r="K20" s="71">
        <v>1</v>
      </c>
      <c r="L20" s="72"/>
    </row>
    <row r="21" spans="1:12" ht="20" x14ac:dyDescent="0.6">
      <c r="A21" s="68">
        <v>6190</v>
      </c>
      <c r="B21" s="89">
        <v>144</v>
      </c>
      <c r="C21" s="69">
        <v>1</v>
      </c>
      <c r="D21" s="70"/>
      <c r="E21" s="71"/>
      <c r="F21" s="71"/>
      <c r="G21" s="73"/>
      <c r="H21" s="71">
        <v>2</v>
      </c>
      <c r="I21" s="71">
        <v>1</v>
      </c>
      <c r="J21" s="71">
        <v>3</v>
      </c>
      <c r="K21" s="71">
        <v>1</v>
      </c>
      <c r="L21" s="72"/>
    </row>
    <row r="22" spans="1:12" ht="20" x14ac:dyDescent="0.6">
      <c r="A22" s="68">
        <v>6190</v>
      </c>
      <c r="B22" s="89">
        <v>145</v>
      </c>
      <c r="C22" s="69">
        <v>1</v>
      </c>
      <c r="D22" s="70"/>
      <c r="E22" s="71"/>
      <c r="F22" s="71"/>
      <c r="G22" s="73"/>
      <c r="H22" s="71">
        <v>2</v>
      </c>
      <c r="I22" s="71">
        <v>1</v>
      </c>
      <c r="J22" s="71">
        <v>3</v>
      </c>
      <c r="K22" s="71">
        <v>1</v>
      </c>
      <c r="L22" s="72"/>
    </row>
    <row r="23" spans="1:12" ht="20" x14ac:dyDescent="0.6">
      <c r="A23" s="68">
        <v>6190</v>
      </c>
      <c r="B23" s="89">
        <v>146</v>
      </c>
      <c r="C23" s="69">
        <v>1</v>
      </c>
      <c r="D23" s="70"/>
      <c r="E23" s="71"/>
      <c r="F23" s="71"/>
      <c r="G23" s="73"/>
      <c r="H23" s="71">
        <v>2</v>
      </c>
      <c r="I23" s="71">
        <v>1</v>
      </c>
      <c r="J23" s="71">
        <v>3</v>
      </c>
      <c r="K23" s="71">
        <v>2</v>
      </c>
      <c r="L23" s="72"/>
    </row>
    <row r="24" spans="1:12" ht="20" x14ac:dyDescent="0.6">
      <c r="A24" s="68">
        <v>6190</v>
      </c>
      <c r="B24" s="89">
        <v>147</v>
      </c>
      <c r="C24" s="69">
        <v>1</v>
      </c>
      <c r="D24" s="70"/>
      <c r="E24" s="71"/>
      <c r="F24" s="71"/>
      <c r="G24" s="73"/>
      <c r="H24" s="71">
        <v>2</v>
      </c>
      <c r="I24" s="71">
        <v>2</v>
      </c>
      <c r="J24" s="71">
        <v>3</v>
      </c>
      <c r="K24" s="71">
        <v>1</v>
      </c>
      <c r="L24" s="72"/>
    </row>
    <row r="25" spans="1:12" ht="20" x14ac:dyDescent="0.6">
      <c r="A25" s="68">
        <v>6190</v>
      </c>
      <c r="B25" s="89">
        <v>148</v>
      </c>
      <c r="C25" s="69">
        <v>1</v>
      </c>
      <c r="D25" s="70"/>
      <c r="E25" s="71"/>
      <c r="F25" s="71"/>
      <c r="G25" s="73"/>
      <c r="H25" s="71">
        <v>2</v>
      </c>
      <c r="I25" s="71">
        <v>1</v>
      </c>
      <c r="J25" s="71">
        <v>3</v>
      </c>
      <c r="K25" s="71">
        <v>1</v>
      </c>
      <c r="L25" s="72"/>
    </row>
    <row r="26" spans="1:12" ht="20" x14ac:dyDescent="0.6">
      <c r="A26" s="68">
        <v>6190</v>
      </c>
      <c r="B26" s="89">
        <v>149</v>
      </c>
      <c r="C26" s="69">
        <v>1</v>
      </c>
      <c r="D26" s="70"/>
      <c r="E26" s="71"/>
      <c r="F26" s="71"/>
      <c r="G26" s="73"/>
      <c r="H26" s="71">
        <v>2</v>
      </c>
      <c r="I26" s="71">
        <v>1</v>
      </c>
      <c r="J26" s="71">
        <v>3</v>
      </c>
      <c r="K26" s="71">
        <v>3</v>
      </c>
      <c r="L26" s="72"/>
    </row>
    <row r="27" spans="1:12" ht="20" x14ac:dyDescent="0.6">
      <c r="A27" s="68">
        <v>6190</v>
      </c>
      <c r="B27" s="89">
        <v>150</v>
      </c>
      <c r="C27" s="69">
        <v>1</v>
      </c>
      <c r="D27" s="70"/>
      <c r="E27" s="71"/>
      <c r="F27" s="71"/>
      <c r="G27" s="73"/>
      <c r="H27" s="71">
        <v>2</v>
      </c>
      <c r="I27" s="71">
        <v>2</v>
      </c>
      <c r="J27" s="71">
        <v>3</v>
      </c>
      <c r="K27" s="71">
        <v>1</v>
      </c>
      <c r="L27" s="72"/>
    </row>
    <row r="28" spans="1:12" ht="20" x14ac:dyDescent="0.6">
      <c r="A28" s="68">
        <v>6190</v>
      </c>
      <c r="B28" s="89">
        <v>151</v>
      </c>
      <c r="C28" s="69">
        <v>1</v>
      </c>
      <c r="D28" s="70"/>
      <c r="E28" s="71"/>
      <c r="F28" s="71"/>
      <c r="G28" s="73"/>
      <c r="H28" s="71">
        <v>2</v>
      </c>
      <c r="I28" s="71">
        <v>2</v>
      </c>
      <c r="J28" s="71">
        <v>3</v>
      </c>
      <c r="K28" s="71">
        <v>1</v>
      </c>
      <c r="L28" s="72"/>
    </row>
    <row r="29" spans="1:12" ht="20" x14ac:dyDescent="0.6">
      <c r="A29" s="68">
        <v>6190</v>
      </c>
      <c r="B29" s="89">
        <v>152</v>
      </c>
      <c r="C29" s="69">
        <v>1</v>
      </c>
      <c r="D29" s="70"/>
      <c r="E29" s="71"/>
      <c r="F29" s="71"/>
      <c r="G29" s="73"/>
      <c r="H29" s="71">
        <v>2</v>
      </c>
      <c r="I29" s="71">
        <v>1</v>
      </c>
      <c r="J29" s="71">
        <v>3</v>
      </c>
      <c r="K29" s="71">
        <v>2</v>
      </c>
      <c r="L29" s="72"/>
    </row>
    <row r="30" spans="1:12" ht="20" x14ac:dyDescent="0.6">
      <c r="A30" s="68">
        <v>6190</v>
      </c>
      <c r="B30" s="89">
        <v>153</v>
      </c>
      <c r="C30" s="69">
        <v>1</v>
      </c>
      <c r="D30" s="70"/>
      <c r="E30" s="71"/>
      <c r="F30" s="71"/>
      <c r="G30" s="73"/>
      <c r="H30" s="71">
        <v>2</v>
      </c>
      <c r="I30" s="71">
        <v>1</v>
      </c>
      <c r="J30" s="71">
        <v>3</v>
      </c>
      <c r="K30" s="71">
        <v>2</v>
      </c>
      <c r="L30" s="72"/>
    </row>
    <row r="31" spans="1:12" ht="20" x14ac:dyDescent="0.6">
      <c r="A31" s="68">
        <v>6190</v>
      </c>
      <c r="B31" s="89">
        <v>154</v>
      </c>
      <c r="C31" s="69">
        <v>1</v>
      </c>
      <c r="D31" s="70"/>
      <c r="E31" s="71"/>
      <c r="F31" s="71"/>
      <c r="G31" s="73"/>
      <c r="H31" s="71">
        <v>2</v>
      </c>
      <c r="I31" s="71">
        <v>2</v>
      </c>
      <c r="J31" s="71">
        <v>3</v>
      </c>
      <c r="K31" s="71">
        <v>2</v>
      </c>
      <c r="L31" s="72"/>
    </row>
    <row r="32" spans="1:12" ht="20" x14ac:dyDescent="0.6">
      <c r="A32" s="68">
        <v>6190</v>
      </c>
      <c r="B32" s="89">
        <v>155</v>
      </c>
      <c r="C32" s="69">
        <v>1</v>
      </c>
      <c r="D32" s="70"/>
      <c r="E32" s="71"/>
      <c r="F32" s="71"/>
      <c r="G32" s="73"/>
      <c r="H32" s="71">
        <v>2</v>
      </c>
      <c r="I32" s="71">
        <v>2</v>
      </c>
      <c r="J32" s="71">
        <v>3</v>
      </c>
      <c r="K32" s="71">
        <v>1</v>
      </c>
      <c r="L32" s="72"/>
    </row>
    <row r="33" spans="1:12" ht="20" x14ac:dyDescent="0.6">
      <c r="A33" s="68">
        <v>6190</v>
      </c>
      <c r="B33" s="89">
        <v>156</v>
      </c>
      <c r="C33" s="69">
        <v>1</v>
      </c>
      <c r="D33" s="70"/>
      <c r="E33" s="71"/>
      <c r="F33" s="71"/>
      <c r="G33" s="73"/>
      <c r="H33" s="71">
        <v>2</v>
      </c>
      <c r="I33" s="71">
        <v>2</v>
      </c>
      <c r="J33" s="71">
        <v>3</v>
      </c>
      <c r="K33" s="71">
        <v>1</v>
      </c>
      <c r="L33" s="72"/>
    </row>
    <row r="34" spans="1:12" ht="20" x14ac:dyDescent="0.6">
      <c r="A34" s="68">
        <v>6190</v>
      </c>
      <c r="B34" s="89">
        <v>157</v>
      </c>
      <c r="C34" s="69">
        <v>1</v>
      </c>
      <c r="D34" s="70"/>
      <c r="E34" s="71"/>
      <c r="F34" s="71"/>
      <c r="G34" s="73"/>
      <c r="H34" s="71">
        <v>2</v>
      </c>
      <c r="I34" s="71">
        <v>3</v>
      </c>
      <c r="J34" s="71">
        <v>3</v>
      </c>
      <c r="K34" s="71">
        <v>1</v>
      </c>
      <c r="L34" s="72"/>
    </row>
    <row r="35" spans="1:12" ht="20" x14ac:dyDescent="0.6">
      <c r="A35" s="68">
        <v>6190</v>
      </c>
      <c r="B35" s="89">
        <v>158</v>
      </c>
      <c r="C35" s="69">
        <v>1</v>
      </c>
      <c r="D35" s="70"/>
      <c r="E35" s="71"/>
      <c r="F35" s="71"/>
      <c r="G35" s="73"/>
      <c r="H35" s="71">
        <v>2</v>
      </c>
      <c r="I35" s="71">
        <v>2</v>
      </c>
      <c r="J35" s="71">
        <v>3</v>
      </c>
      <c r="K35" s="71">
        <v>1</v>
      </c>
      <c r="L35" s="72"/>
    </row>
    <row r="36" spans="1:12" s="125" customFormat="1" ht="20" x14ac:dyDescent="0.6">
      <c r="A36" s="118">
        <v>6190</v>
      </c>
      <c r="B36" s="119">
        <v>159</v>
      </c>
      <c r="C36" s="120">
        <v>1</v>
      </c>
      <c r="D36" s="121"/>
      <c r="E36" s="122"/>
      <c r="F36" s="122"/>
      <c r="G36" s="123"/>
      <c r="H36" s="122">
        <v>2</v>
      </c>
      <c r="I36" s="122">
        <v>2</v>
      </c>
      <c r="J36" s="122">
        <v>3</v>
      </c>
      <c r="K36" s="122">
        <v>1</v>
      </c>
      <c r="L36" s="124"/>
    </row>
    <row r="37" spans="1:12" ht="20" x14ac:dyDescent="0.6">
      <c r="A37" s="68">
        <v>6190</v>
      </c>
      <c r="B37" s="89">
        <v>305</v>
      </c>
      <c r="C37" s="69">
        <v>1</v>
      </c>
      <c r="D37" s="70"/>
      <c r="E37" s="71">
        <v>1</v>
      </c>
      <c r="F37" s="71">
        <v>1</v>
      </c>
      <c r="G37" s="73"/>
      <c r="H37" s="73"/>
      <c r="I37" s="71">
        <v>2</v>
      </c>
      <c r="J37" s="71">
        <v>2</v>
      </c>
      <c r="K37" s="71">
        <v>1</v>
      </c>
      <c r="L37" s="72">
        <v>300</v>
      </c>
    </row>
    <row r="38" spans="1:12" ht="20" x14ac:dyDescent="0.6">
      <c r="A38" s="68">
        <v>6190</v>
      </c>
      <c r="B38" s="89">
        <v>306</v>
      </c>
      <c r="C38" s="69">
        <v>1</v>
      </c>
      <c r="D38" s="70"/>
      <c r="E38" s="71">
        <v>1</v>
      </c>
      <c r="F38" s="71">
        <v>1</v>
      </c>
      <c r="G38" s="73"/>
      <c r="H38" s="73"/>
      <c r="I38" s="71">
        <v>1</v>
      </c>
      <c r="J38" s="71">
        <v>2</v>
      </c>
      <c r="K38" s="71">
        <v>1</v>
      </c>
      <c r="L38" s="72">
        <v>500</v>
      </c>
    </row>
    <row r="39" spans="1:12" ht="20" x14ac:dyDescent="0.6">
      <c r="A39" s="68">
        <v>6190</v>
      </c>
      <c r="B39" s="89">
        <v>307</v>
      </c>
      <c r="C39" s="69">
        <v>1</v>
      </c>
      <c r="D39" s="70"/>
      <c r="E39" s="71">
        <v>1</v>
      </c>
      <c r="F39" s="71">
        <v>1</v>
      </c>
      <c r="G39" s="73"/>
      <c r="H39" s="73"/>
      <c r="I39" s="71">
        <v>1</v>
      </c>
      <c r="J39" s="71">
        <v>2</v>
      </c>
      <c r="K39" s="71">
        <v>1</v>
      </c>
      <c r="L39" s="72">
        <v>200</v>
      </c>
    </row>
    <row r="40" spans="1:12" ht="20" x14ac:dyDescent="0.6">
      <c r="A40" s="68">
        <v>6190</v>
      </c>
      <c r="B40" s="89">
        <v>308</v>
      </c>
      <c r="C40" s="69">
        <v>1</v>
      </c>
      <c r="D40" s="70"/>
      <c r="E40" s="71">
        <v>1</v>
      </c>
      <c r="F40" s="71">
        <v>1</v>
      </c>
      <c r="G40" s="73"/>
      <c r="H40" s="73"/>
      <c r="I40" s="71">
        <v>1</v>
      </c>
      <c r="J40" s="71">
        <v>2</v>
      </c>
      <c r="K40" s="71">
        <v>1</v>
      </c>
      <c r="L40" s="72">
        <v>500</v>
      </c>
    </row>
    <row r="41" spans="1:12" ht="20" x14ac:dyDescent="0.6">
      <c r="A41" s="68">
        <v>6190</v>
      </c>
      <c r="B41" s="89">
        <v>309</v>
      </c>
      <c r="C41" s="69">
        <v>1</v>
      </c>
      <c r="D41" s="70"/>
      <c r="E41" s="71">
        <v>1</v>
      </c>
      <c r="F41" s="71">
        <v>1</v>
      </c>
      <c r="G41" s="73"/>
      <c r="H41" s="71"/>
      <c r="I41" s="71">
        <v>1</v>
      </c>
      <c r="J41" s="71">
        <v>2</v>
      </c>
      <c r="K41" s="71">
        <v>1</v>
      </c>
      <c r="L41" s="72">
        <v>300</v>
      </c>
    </row>
    <row r="42" spans="1:12" ht="20" x14ac:dyDescent="0.6">
      <c r="A42" s="68">
        <v>6190</v>
      </c>
      <c r="B42" s="89">
        <v>310</v>
      </c>
      <c r="C42" s="69">
        <v>1</v>
      </c>
      <c r="D42" s="70"/>
      <c r="E42" s="71">
        <v>1</v>
      </c>
      <c r="F42" s="71">
        <v>1</v>
      </c>
      <c r="G42" s="73"/>
      <c r="H42" s="73"/>
      <c r="I42" s="71">
        <v>2</v>
      </c>
      <c r="J42" s="71">
        <v>2</v>
      </c>
      <c r="K42" s="71">
        <v>1</v>
      </c>
      <c r="L42" s="72">
        <v>500</v>
      </c>
    </row>
    <row r="43" spans="1:12" ht="20" x14ac:dyDescent="0.6">
      <c r="A43" s="68">
        <v>6190</v>
      </c>
      <c r="B43" s="89">
        <v>311</v>
      </c>
      <c r="C43" s="69">
        <v>1</v>
      </c>
      <c r="D43" s="70"/>
      <c r="E43" s="71">
        <v>1</v>
      </c>
      <c r="F43" s="71">
        <v>1</v>
      </c>
      <c r="G43" s="73"/>
      <c r="H43" s="73"/>
      <c r="I43" s="71">
        <v>1</v>
      </c>
      <c r="J43" s="71">
        <v>2</v>
      </c>
      <c r="K43" s="71">
        <v>1</v>
      </c>
      <c r="L43" s="72">
        <v>200</v>
      </c>
    </row>
    <row r="44" spans="1:12" ht="20" x14ac:dyDescent="0.6">
      <c r="A44" s="68">
        <v>6190</v>
      </c>
      <c r="B44" s="89">
        <v>312</v>
      </c>
      <c r="C44" s="69">
        <v>1</v>
      </c>
      <c r="D44" s="70"/>
      <c r="E44" s="71">
        <v>1</v>
      </c>
      <c r="F44" s="71">
        <v>1</v>
      </c>
      <c r="G44" s="73"/>
      <c r="H44" s="73"/>
      <c r="I44" s="71">
        <v>1</v>
      </c>
      <c r="J44" s="71">
        <v>2</v>
      </c>
      <c r="K44" s="71">
        <v>1</v>
      </c>
      <c r="L44" s="72">
        <v>300</v>
      </c>
    </row>
    <row r="45" spans="1:12" ht="20" x14ac:dyDescent="0.6">
      <c r="A45" s="68">
        <v>6190</v>
      </c>
      <c r="B45" s="89">
        <v>313</v>
      </c>
      <c r="C45" s="69">
        <v>1</v>
      </c>
      <c r="D45" s="70"/>
      <c r="E45" s="71">
        <v>1</v>
      </c>
      <c r="F45" s="71">
        <v>1</v>
      </c>
      <c r="G45" s="73"/>
      <c r="H45" s="73"/>
      <c r="I45" s="71">
        <v>1</v>
      </c>
      <c r="J45" s="71">
        <v>2</v>
      </c>
      <c r="K45" s="71">
        <v>1</v>
      </c>
      <c r="L45" s="72">
        <v>300</v>
      </c>
    </row>
    <row r="46" spans="1:12" ht="20" x14ac:dyDescent="0.6">
      <c r="A46" s="68">
        <v>6190</v>
      </c>
      <c r="B46" s="89">
        <v>314</v>
      </c>
      <c r="C46" s="69">
        <v>1</v>
      </c>
      <c r="D46" s="70"/>
      <c r="E46" s="71">
        <v>1</v>
      </c>
      <c r="F46" s="71">
        <v>1</v>
      </c>
      <c r="G46" s="73"/>
      <c r="H46" s="73"/>
      <c r="I46" s="71">
        <v>1</v>
      </c>
      <c r="J46" s="71">
        <v>2</v>
      </c>
      <c r="K46" s="71">
        <v>1</v>
      </c>
      <c r="L46" s="72">
        <v>300</v>
      </c>
    </row>
    <row r="47" spans="1:12" ht="20" x14ac:dyDescent="0.6">
      <c r="A47" s="68">
        <v>6190</v>
      </c>
      <c r="B47" s="89">
        <v>315</v>
      </c>
      <c r="C47" s="69">
        <v>1</v>
      </c>
      <c r="D47" s="70"/>
      <c r="E47" s="71">
        <v>1</v>
      </c>
      <c r="F47" s="71">
        <v>1</v>
      </c>
      <c r="G47" s="73"/>
      <c r="H47" s="73"/>
      <c r="I47" s="71">
        <v>1</v>
      </c>
      <c r="J47" s="71">
        <v>2</v>
      </c>
      <c r="K47" s="71">
        <v>1</v>
      </c>
      <c r="L47" s="72">
        <v>300</v>
      </c>
    </row>
    <row r="48" spans="1:12" ht="20" x14ac:dyDescent="0.6">
      <c r="A48" s="68">
        <v>6190</v>
      </c>
      <c r="B48" s="89">
        <v>316</v>
      </c>
      <c r="C48" s="69">
        <v>1</v>
      </c>
      <c r="D48" s="70"/>
      <c r="E48" s="71">
        <v>1</v>
      </c>
      <c r="F48" s="71">
        <v>1</v>
      </c>
      <c r="G48" s="73"/>
      <c r="H48" s="73"/>
      <c r="I48" s="71">
        <v>1</v>
      </c>
      <c r="J48" s="71">
        <v>2</v>
      </c>
      <c r="K48" s="71">
        <v>1</v>
      </c>
      <c r="L48" s="72">
        <v>300</v>
      </c>
    </row>
    <row r="49" spans="1:12" ht="20" x14ac:dyDescent="0.6">
      <c r="A49" s="68">
        <v>6190</v>
      </c>
      <c r="B49" s="89">
        <v>317</v>
      </c>
      <c r="C49" s="69">
        <v>1</v>
      </c>
      <c r="D49" s="70"/>
      <c r="E49" s="71">
        <v>1</v>
      </c>
      <c r="F49" s="71">
        <v>1</v>
      </c>
      <c r="G49" s="73"/>
      <c r="H49" s="73"/>
      <c r="I49" s="71">
        <v>1</v>
      </c>
      <c r="J49" s="71">
        <v>2</v>
      </c>
      <c r="K49" s="71">
        <v>1</v>
      </c>
      <c r="L49" s="72">
        <v>500</v>
      </c>
    </row>
    <row r="50" spans="1:12" ht="20" x14ac:dyDescent="0.6">
      <c r="A50" s="68">
        <v>6190</v>
      </c>
      <c r="B50" s="89">
        <v>318</v>
      </c>
      <c r="C50" s="69">
        <v>1</v>
      </c>
      <c r="D50" s="70"/>
      <c r="E50" s="71">
        <v>1</v>
      </c>
      <c r="F50" s="71">
        <v>1</v>
      </c>
      <c r="G50" s="73"/>
      <c r="H50" s="73"/>
      <c r="I50" s="71">
        <v>1</v>
      </c>
      <c r="J50" s="71">
        <v>2</v>
      </c>
      <c r="K50" s="71">
        <v>1</v>
      </c>
      <c r="L50" s="72">
        <v>300</v>
      </c>
    </row>
    <row r="51" spans="1:12" ht="20" x14ac:dyDescent="0.6">
      <c r="A51" s="68">
        <v>6190</v>
      </c>
      <c r="B51" s="89">
        <v>319</v>
      </c>
      <c r="C51" s="69">
        <v>1</v>
      </c>
      <c r="D51" s="70"/>
      <c r="E51" s="71">
        <v>1</v>
      </c>
      <c r="F51" s="71">
        <v>1</v>
      </c>
      <c r="G51" s="73"/>
      <c r="H51" s="73"/>
      <c r="I51" s="71">
        <v>1</v>
      </c>
      <c r="J51" s="71">
        <v>2</v>
      </c>
      <c r="K51" s="71">
        <v>1</v>
      </c>
      <c r="L51" s="72">
        <v>300</v>
      </c>
    </row>
    <row r="52" spans="1:12" ht="20" x14ac:dyDescent="0.6">
      <c r="A52" s="68">
        <v>6190</v>
      </c>
      <c r="B52" s="89">
        <v>320</v>
      </c>
      <c r="C52" s="69">
        <v>1</v>
      </c>
      <c r="D52" s="70"/>
      <c r="E52" s="71">
        <v>1</v>
      </c>
      <c r="F52" s="71">
        <v>1</v>
      </c>
      <c r="G52" s="71"/>
      <c r="H52" s="73"/>
      <c r="I52" s="71">
        <v>2</v>
      </c>
      <c r="J52" s="71">
        <v>2</v>
      </c>
      <c r="K52" s="71">
        <v>1</v>
      </c>
      <c r="L52" s="72">
        <v>300</v>
      </c>
    </row>
    <row r="53" spans="1:12" ht="20" x14ac:dyDescent="0.6">
      <c r="A53" s="68">
        <v>6190</v>
      </c>
      <c r="B53" s="89">
        <v>321</v>
      </c>
      <c r="C53" s="69">
        <v>1</v>
      </c>
      <c r="D53" s="70"/>
      <c r="E53" s="71">
        <v>1</v>
      </c>
      <c r="F53" s="71">
        <v>1</v>
      </c>
      <c r="G53" s="71"/>
      <c r="H53" s="73"/>
      <c r="I53" s="71">
        <v>2</v>
      </c>
      <c r="J53" s="71">
        <v>2</v>
      </c>
      <c r="K53" s="71">
        <v>1</v>
      </c>
      <c r="L53" s="72">
        <v>300</v>
      </c>
    </row>
    <row r="54" spans="1:12" ht="20" x14ac:dyDescent="0.6">
      <c r="A54" s="68">
        <v>6190</v>
      </c>
      <c r="B54" s="89">
        <v>322</v>
      </c>
      <c r="C54" s="69">
        <v>1</v>
      </c>
      <c r="D54" s="70"/>
      <c r="E54" s="71">
        <v>1</v>
      </c>
      <c r="F54" s="71">
        <v>1</v>
      </c>
      <c r="G54" s="71"/>
      <c r="H54" s="73"/>
      <c r="I54" s="71">
        <v>1</v>
      </c>
      <c r="J54" s="71">
        <v>2</v>
      </c>
      <c r="K54" s="71">
        <v>1</v>
      </c>
      <c r="L54" s="72">
        <v>300</v>
      </c>
    </row>
    <row r="55" spans="1:12" ht="20" x14ac:dyDescent="0.6">
      <c r="A55" s="68">
        <v>6190</v>
      </c>
      <c r="B55" s="89">
        <v>323</v>
      </c>
      <c r="C55" s="69">
        <v>1</v>
      </c>
      <c r="D55" s="70"/>
      <c r="E55" s="71">
        <v>1</v>
      </c>
      <c r="F55" s="71">
        <v>1</v>
      </c>
      <c r="G55" s="71"/>
      <c r="H55" s="73"/>
      <c r="I55" s="71">
        <v>3</v>
      </c>
      <c r="J55" s="71">
        <v>2</v>
      </c>
      <c r="K55" s="71">
        <v>1</v>
      </c>
      <c r="L55" s="72">
        <v>500</v>
      </c>
    </row>
    <row r="56" spans="1:12" ht="20" x14ac:dyDescent="0.6">
      <c r="A56" s="68">
        <v>6190</v>
      </c>
      <c r="B56" s="89">
        <v>324</v>
      </c>
      <c r="C56" s="69">
        <v>1</v>
      </c>
      <c r="D56" s="70"/>
      <c r="E56" s="71">
        <v>1</v>
      </c>
      <c r="F56" s="71">
        <v>1</v>
      </c>
      <c r="G56" s="71"/>
      <c r="H56" s="73"/>
      <c r="I56" s="71">
        <v>1</v>
      </c>
      <c r="J56" s="71">
        <v>2</v>
      </c>
      <c r="K56" s="71">
        <v>1</v>
      </c>
      <c r="L56" s="72">
        <v>300</v>
      </c>
    </row>
    <row r="57" spans="1:12" ht="20" x14ac:dyDescent="0.6">
      <c r="A57" s="74">
        <v>6190</v>
      </c>
      <c r="B57" s="89">
        <v>325</v>
      </c>
      <c r="C57" s="75">
        <v>1</v>
      </c>
      <c r="D57" s="70"/>
      <c r="E57" s="71">
        <v>1</v>
      </c>
      <c r="F57" s="71">
        <v>1</v>
      </c>
      <c r="G57" s="73"/>
      <c r="H57" s="73"/>
      <c r="I57" s="71">
        <v>1</v>
      </c>
      <c r="J57" s="71">
        <v>2</v>
      </c>
      <c r="K57" s="71">
        <v>1</v>
      </c>
      <c r="L57" s="72">
        <v>300</v>
      </c>
    </row>
    <row r="58" spans="1:12" ht="20" x14ac:dyDescent="0.6">
      <c r="A58" s="68">
        <v>6190</v>
      </c>
      <c r="B58" s="89">
        <v>326</v>
      </c>
      <c r="C58" s="69">
        <v>1</v>
      </c>
      <c r="D58" s="70"/>
      <c r="E58" s="71">
        <v>1</v>
      </c>
      <c r="F58" s="71">
        <v>1</v>
      </c>
      <c r="G58" s="71"/>
      <c r="H58" s="73"/>
      <c r="I58" s="71">
        <v>1</v>
      </c>
      <c r="J58" s="71">
        <v>2</v>
      </c>
      <c r="K58" s="71">
        <v>1</v>
      </c>
      <c r="L58" s="72">
        <v>300</v>
      </c>
    </row>
    <row r="59" spans="1:12" ht="20" x14ac:dyDescent="0.6">
      <c r="A59" s="68">
        <v>6190</v>
      </c>
      <c r="B59" s="89">
        <v>327</v>
      </c>
      <c r="C59" s="69">
        <v>1</v>
      </c>
      <c r="D59" s="70"/>
      <c r="E59" s="71">
        <v>1</v>
      </c>
      <c r="F59" s="71">
        <v>1</v>
      </c>
      <c r="G59" s="71"/>
      <c r="H59" s="73"/>
      <c r="I59" s="71">
        <v>2</v>
      </c>
      <c r="J59" s="71">
        <v>2</v>
      </c>
      <c r="K59" s="71">
        <v>1</v>
      </c>
      <c r="L59" s="72">
        <v>500</v>
      </c>
    </row>
    <row r="60" spans="1:12" ht="20" x14ac:dyDescent="0.6">
      <c r="A60" s="68">
        <v>6190</v>
      </c>
      <c r="B60" s="89">
        <v>328</v>
      </c>
      <c r="C60" s="69">
        <v>1</v>
      </c>
      <c r="D60" s="70"/>
      <c r="E60" s="71">
        <v>1</v>
      </c>
      <c r="F60" s="71">
        <v>1</v>
      </c>
      <c r="G60" s="71"/>
      <c r="H60" s="73"/>
      <c r="I60" s="71">
        <v>2</v>
      </c>
      <c r="J60" s="71">
        <v>2</v>
      </c>
      <c r="K60" s="71">
        <v>1</v>
      </c>
      <c r="L60" s="72">
        <v>300</v>
      </c>
    </row>
    <row r="61" spans="1:12" ht="20" x14ac:dyDescent="0.6">
      <c r="A61" s="68">
        <v>6190</v>
      </c>
      <c r="B61" s="89">
        <v>329</v>
      </c>
      <c r="C61" s="69">
        <v>1</v>
      </c>
      <c r="D61" s="70"/>
      <c r="E61" s="71">
        <v>1</v>
      </c>
      <c r="F61" s="71">
        <v>1</v>
      </c>
      <c r="G61" s="71"/>
      <c r="H61" s="73"/>
      <c r="I61" s="71">
        <v>1</v>
      </c>
      <c r="J61" s="71">
        <v>2</v>
      </c>
      <c r="K61" s="71">
        <v>1</v>
      </c>
      <c r="L61" s="72">
        <v>300</v>
      </c>
    </row>
    <row r="62" spans="1:12" ht="20" x14ac:dyDescent="0.6">
      <c r="A62" s="68">
        <v>6190</v>
      </c>
      <c r="B62" s="89">
        <v>330</v>
      </c>
      <c r="C62" s="69">
        <v>1</v>
      </c>
      <c r="D62" s="70"/>
      <c r="E62" s="71">
        <v>1</v>
      </c>
      <c r="F62" s="71">
        <v>1</v>
      </c>
      <c r="G62" s="71"/>
      <c r="H62" s="73"/>
      <c r="I62" s="71">
        <v>2</v>
      </c>
      <c r="J62" s="71">
        <v>2</v>
      </c>
      <c r="K62" s="71">
        <v>1</v>
      </c>
      <c r="L62" s="72">
        <v>200</v>
      </c>
    </row>
    <row r="63" spans="1:12" ht="20" x14ac:dyDescent="0.6">
      <c r="A63" s="68">
        <v>6190</v>
      </c>
      <c r="B63" s="89">
        <v>331</v>
      </c>
      <c r="C63" s="69">
        <v>1</v>
      </c>
      <c r="D63" s="70"/>
      <c r="E63" s="71">
        <v>1</v>
      </c>
      <c r="F63" s="71">
        <v>1</v>
      </c>
      <c r="G63" s="71"/>
      <c r="H63" s="73"/>
      <c r="I63" s="71">
        <v>2</v>
      </c>
      <c r="J63" s="71">
        <v>2</v>
      </c>
      <c r="K63" s="71">
        <v>1</v>
      </c>
      <c r="L63" s="72">
        <v>200</v>
      </c>
    </row>
    <row r="64" spans="1:12" ht="20" x14ac:dyDescent="0.6">
      <c r="A64" s="68">
        <v>6190</v>
      </c>
      <c r="B64" s="89">
        <v>332</v>
      </c>
      <c r="C64" s="69">
        <v>1</v>
      </c>
      <c r="D64" s="70"/>
      <c r="E64" s="71">
        <v>1</v>
      </c>
      <c r="F64" s="71">
        <v>1</v>
      </c>
      <c r="G64" s="71"/>
      <c r="H64" s="73"/>
      <c r="I64" s="71">
        <v>2</v>
      </c>
      <c r="J64" s="71">
        <v>2</v>
      </c>
      <c r="K64" s="71">
        <v>1</v>
      </c>
      <c r="L64" s="72">
        <v>300</v>
      </c>
    </row>
    <row r="65" spans="1:12" ht="20" x14ac:dyDescent="0.6">
      <c r="A65" s="68">
        <v>6190</v>
      </c>
      <c r="B65" s="89">
        <v>333</v>
      </c>
      <c r="C65" s="69">
        <v>1</v>
      </c>
      <c r="D65" s="70"/>
      <c r="E65" s="71">
        <v>1</v>
      </c>
      <c r="F65" s="71">
        <v>1</v>
      </c>
      <c r="G65" s="71"/>
      <c r="H65" s="73"/>
      <c r="I65" s="71">
        <v>1</v>
      </c>
      <c r="J65" s="71">
        <v>2</v>
      </c>
      <c r="K65" s="71">
        <v>1</v>
      </c>
      <c r="L65" s="72">
        <v>300</v>
      </c>
    </row>
    <row r="66" spans="1:12" ht="20" x14ac:dyDescent="0.6">
      <c r="A66" s="74">
        <v>6190</v>
      </c>
      <c r="B66" s="89">
        <v>334</v>
      </c>
      <c r="C66" s="75">
        <v>1</v>
      </c>
      <c r="D66" s="70"/>
      <c r="E66" s="71">
        <v>1</v>
      </c>
      <c r="F66" s="71">
        <v>1</v>
      </c>
      <c r="G66" s="73"/>
      <c r="H66" s="73"/>
      <c r="I66" s="71">
        <v>1</v>
      </c>
      <c r="J66" s="71">
        <v>2</v>
      </c>
      <c r="K66" s="71">
        <v>1</v>
      </c>
      <c r="L66" s="72">
        <v>500</v>
      </c>
    </row>
    <row r="67" spans="1:12" ht="20" x14ac:dyDescent="0.6">
      <c r="A67" s="68">
        <v>6190</v>
      </c>
      <c r="B67" s="89">
        <v>335</v>
      </c>
      <c r="C67" s="69">
        <v>1</v>
      </c>
      <c r="D67" s="70"/>
      <c r="E67" s="71">
        <v>1</v>
      </c>
      <c r="F67" s="71">
        <v>1</v>
      </c>
      <c r="G67" s="73"/>
      <c r="H67" s="73"/>
      <c r="I67" s="71">
        <v>2</v>
      </c>
      <c r="J67" s="71">
        <v>2</v>
      </c>
      <c r="K67" s="71">
        <v>1</v>
      </c>
      <c r="L67" s="72">
        <v>300</v>
      </c>
    </row>
    <row r="68" spans="1:12" ht="20" x14ac:dyDescent="0.6">
      <c r="A68" s="68">
        <v>6190</v>
      </c>
      <c r="B68" s="89">
        <v>336</v>
      </c>
      <c r="C68" s="69">
        <v>1</v>
      </c>
      <c r="D68" s="70"/>
      <c r="E68" s="71">
        <v>1</v>
      </c>
      <c r="F68" s="71">
        <v>1</v>
      </c>
      <c r="G68" s="71"/>
      <c r="H68" s="73"/>
      <c r="I68" s="71">
        <v>2</v>
      </c>
      <c r="J68" s="71">
        <v>2</v>
      </c>
      <c r="K68" s="71">
        <v>1</v>
      </c>
      <c r="L68" s="72">
        <v>300</v>
      </c>
    </row>
    <row r="69" spans="1:12" s="125" customFormat="1" ht="20" x14ac:dyDescent="0.6">
      <c r="A69" s="118">
        <v>6190</v>
      </c>
      <c r="B69" s="119">
        <v>337</v>
      </c>
      <c r="C69" s="120">
        <v>1</v>
      </c>
      <c r="D69" s="121"/>
      <c r="E69" s="122">
        <v>1</v>
      </c>
      <c r="F69" s="122">
        <v>1</v>
      </c>
      <c r="G69" s="122"/>
      <c r="H69" s="123"/>
      <c r="I69" s="122">
        <v>2</v>
      </c>
      <c r="J69" s="122">
        <v>2</v>
      </c>
      <c r="K69" s="122">
        <v>1</v>
      </c>
      <c r="L69" s="124">
        <v>300</v>
      </c>
    </row>
    <row r="70" spans="1:12" ht="20" x14ac:dyDescent="0.6">
      <c r="A70" s="68">
        <v>6190</v>
      </c>
      <c r="B70" s="89">
        <v>338</v>
      </c>
      <c r="C70" s="69">
        <v>2</v>
      </c>
      <c r="D70" s="70" t="s">
        <v>1968</v>
      </c>
      <c r="E70" s="71"/>
      <c r="F70" s="71"/>
      <c r="G70" s="71"/>
      <c r="H70" s="73"/>
      <c r="I70" s="71"/>
      <c r="J70" s="71"/>
      <c r="K70" s="71"/>
      <c r="L70" s="72"/>
    </row>
    <row r="71" spans="1:12" ht="20" x14ac:dyDescent="0.6">
      <c r="A71" s="68">
        <v>6190</v>
      </c>
      <c r="B71" s="89">
        <v>339</v>
      </c>
      <c r="C71" s="69">
        <v>1</v>
      </c>
      <c r="D71" s="70"/>
      <c r="E71" s="71">
        <v>1</v>
      </c>
      <c r="F71" s="71">
        <v>1</v>
      </c>
      <c r="G71" s="71"/>
      <c r="H71" s="73"/>
      <c r="I71" s="71">
        <v>2</v>
      </c>
      <c r="J71" s="71">
        <v>2</v>
      </c>
      <c r="K71" s="71">
        <v>1</v>
      </c>
      <c r="L71" s="72">
        <v>300</v>
      </c>
    </row>
    <row r="72" spans="1:12" ht="20" x14ac:dyDescent="0.6">
      <c r="A72" s="68">
        <v>6190</v>
      </c>
      <c r="B72" s="89">
        <v>340</v>
      </c>
      <c r="C72" s="69">
        <v>1</v>
      </c>
      <c r="D72" s="70"/>
      <c r="E72" s="71">
        <v>1</v>
      </c>
      <c r="F72" s="71">
        <v>1</v>
      </c>
      <c r="G72" s="71"/>
      <c r="H72" s="73"/>
      <c r="I72" s="71">
        <v>2</v>
      </c>
      <c r="J72" s="71">
        <v>2</v>
      </c>
      <c r="K72" s="71">
        <v>1</v>
      </c>
      <c r="L72" s="72">
        <v>300</v>
      </c>
    </row>
    <row r="73" spans="1:12" ht="20" x14ac:dyDescent="0.6">
      <c r="A73" s="68">
        <v>6190</v>
      </c>
      <c r="B73" s="89">
        <v>341</v>
      </c>
      <c r="C73" s="69">
        <v>1</v>
      </c>
      <c r="D73" s="70"/>
      <c r="E73" s="71">
        <v>1</v>
      </c>
      <c r="F73" s="71">
        <v>1</v>
      </c>
      <c r="G73" s="71"/>
      <c r="H73" s="73"/>
      <c r="I73" s="71">
        <v>2</v>
      </c>
      <c r="J73" s="71">
        <v>2</v>
      </c>
      <c r="K73" s="71">
        <v>1</v>
      </c>
      <c r="L73" s="72">
        <v>300</v>
      </c>
    </row>
    <row r="74" spans="1:12" ht="20" x14ac:dyDescent="0.6">
      <c r="A74" s="68">
        <v>6190</v>
      </c>
      <c r="B74" s="89">
        <v>342</v>
      </c>
      <c r="C74" s="69">
        <v>1</v>
      </c>
      <c r="D74" s="70"/>
      <c r="E74" s="71">
        <v>1</v>
      </c>
      <c r="F74" s="71">
        <v>1</v>
      </c>
      <c r="G74" s="71"/>
      <c r="H74" s="73"/>
      <c r="I74" s="71">
        <v>2</v>
      </c>
      <c r="J74" s="71">
        <v>2</v>
      </c>
      <c r="K74" s="71">
        <v>1</v>
      </c>
      <c r="L74" s="72">
        <v>300</v>
      </c>
    </row>
    <row r="75" spans="1:12" ht="20" x14ac:dyDescent="0.6">
      <c r="A75" s="68">
        <v>6190</v>
      </c>
      <c r="B75" s="89">
        <v>343</v>
      </c>
      <c r="C75" s="69">
        <v>1</v>
      </c>
      <c r="D75" s="70"/>
      <c r="E75" s="71">
        <v>2</v>
      </c>
      <c r="F75" s="71">
        <v>1</v>
      </c>
      <c r="G75" s="71"/>
      <c r="H75" s="73"/>
      <c r="I75" s="71">
        <v>2</v>
      </c>
      <c r="J75" s="71">
        <v>2</v>
      </c>
      <c r="K75" s="71">
        <v>1</v>
      </c>
      <c r="L75" s="72">
        <v>300</v>
      </c>
    </row>
    <row r="76" spans="1:12" ht="20" x14ac:dyDescent="0.6">
      <c r="A76" s="68">
        <v>6190</v>
      </c>
      <c r="B76" s="89">
        <v>344</v>
      </c>
      <c r="C76" s="69">
        <v>1</v>
      </c>
      <c r="D76" s="70"/>
      <c r="E76" s="71">
        <v>2</v>
      </c>
      <c r="F76" s="71">
        <v>1</v>
      </c>
      <c r="G76" s="71"/>
      <c r="H76" s="73"/>
      <c r="I76" s="71">
        <v>2</v>
      </c>
      <c r="J76" s="71">
        <v>2</v>
      </c>
      <c r="K76" s="71">
        <v>1</v>
      </c>
      <c r="L76" s="72">
        <v>300</v>
      </c>
    </row>
    <row r="77" spans="1:12" ht="20" x14ac:dyDescent="0.6">
      <c r="A77" s="68">
        <v>6190</v>
      </c>
      <c r="B77" s="89">
        <v>345</v>
      </c>
      <c r="C77" s="69">
        <v>1</v>
      </c>
      <c r="D77" s="70"/>
      <c r="E77" s="71">
        <v>1</v>
      </c>
      <c r="F77" s="71">
        <v>1</v>
      </c>
      <c r="G77" s="71"/>
      <c r="H77" s="73"/>
      <c r="I77" s="71">
        <v>2</v>
      </c>
      <c r="J77" s="71">
        <v>2</v>
      </c>
      <c r="K77" s="71">
        <v>1</v>
      </c>
      <c r="L77" s="72">
        <v>300</v>
      </c>
    </row>
    <row r="78" spans="1:12" ht="20" x14ac:dyDescent="0.6">
      <c r="A78" s="68">
        <v>6190</v>
      </c>
      <c r="B78" s="89">
        <v>346</v>
      </c>
      <c r="C78" s="69">
        <v>1</v>
      </c>
      <c r="D78" s="70"/>
      <c r="E78" s="71">
        <v>1</v>
      </c>
      <c r="F78" s="71">
        <v>1</v>
      </c>
      <c r="G78" s="71"/>
      <c r="H78" s="73"/>
      <c r="I78" s="71">
        <v>2</v>
      </c>
      <c r="J78" s="71">
        <v>2</v>
      </c>
      <c r="K78" s="71">
        <v>1</v>
      </c>
      <c r="L78" s="72">
        <v>300</v>
      </c>
    </row>
    <row r="79" spans="1:12" ht="20" x14ac:dyDescent="0.6">
      <c r="A79" s="68">
        <v>6190</v>
      </c>
      <c r="B79" s="89">
        <v>347</v>
      </c>
      <c r="C79" s="69">
        <v>1</v>
      </c>
      <c r="D79" s="70"/>
      <c r="E79" s="71">
        <v>1</v>
      </c>
      <c r="F79" s="71">
        <v>1</v>
      </c>
      <c r="G79" s="71"/>
      <c r="H79" s="73"/>
      <c r="I79" s="71">
        <v>2</v>
      </c>
      <c r="J79" s="71">
        <v>2</v>
      </c>
      <c r="K79" s="71">
        <v>1</v>
      </c>
      <c r="L79" s="72">
        <v>300</v>
      </c>
    </row>
    <row r="80" spans="1:12" ht="20" x14ac:dyDescent="0.6">
      <c r="A80" s="68">
        <v>6190</v>
      </c>
      <c r="B80" s="89">
        <v>348</v>
      </c>
      <c r="C80" s="69">
        <v>1</v>
      </c>
      <c r="D80" s="70"/>
      <c r="E80" s="71">
        <v>2</v>
      </c>
      <c r="F80" s="71">
        <v>1</v>
      </c>
      <c r="G80" s="71"/>
      <c r="H80" s="73"/>
      <c r="I80" s="71">
        <v>2</v>
      </c>
      <c r="J80" s="71">
        <v>2</v>
      </c>
      <c r="K80" s="71">
        <v>1</v>
      </c>
      <c r="L80" s="72">
        <v>300</v>
      </c>
    </row>
    <row r="81" spans="1:12" ht="20" x14ac:dyDescent="0.6">
      <c r="A81" s="68">
        <v>6190</v>
      </c>
      <c r="B81" s="89">
        <v>349</v>
      </c>
      <c r="C81" s="69">
        <v>1</v>
      </c>
      <c r="D81" s="70"/>
      <c r="E81" s="71">
        <v>2</v>
      </c>
      <c r="F81" s="71">
        <v>1</v>
      </c>
      <c r="G81" s="71"/>
      <c r="H81" s="73"/>
      <c r="I81" s="71">
        <v>3</v>
      </c>
      <c r="J81" s="71">
        <v>2</v>
      </c>
      <c r="K81" s="71">
        <v>1</v>
      </c>
      <c r="L81" s="72">
        <v>300</v>
      </c>
    </row>
    <row r="82" spans="1:12" ht="20" x14ac:dyDescent="0.6">
      <c r="A82" s="68">
        <v>6190</v>
      </c>
      <c r="B82" s="89">
        <v>350</v>
      </c>
      <c r="C82" s="69">
        <v>1</v>
      </c>
      <c r="D82" s="70"/>
      <c r="E82" s="71">
        <v>1</v>
      </c>
      <c r="F82" s="71">
        <v>1</v>
      </c>
      <c r="G82" s="71"/>
      <c r="H82" s="73"/>
      <c r="I82" s="71">
        <v>3</v>
      </c>
      <c r="J82" s="71">
        <v>2</v>
      </c>
      <c r="K82" s="71">
        <v>1</v>
      </c>
      <c r="L82" s="72">
        <v>300</v>
      </c>
    </row>
    <row r="83" spans="1:12" ht="20" x14ac:dyDescent="0.6">
      <c r="A83" s="68">
        <v>6190</v>
      </c>
      <c r="B83" s="89">
        <v>351</v>
      </c>
      <c r="C83" s="69">
        <v>1</v>
      </c>
      <c r="D83" s="70"/>
      <c r="E83" s="71">
        <v>1</v>
      </c>
      <c r="F83" s="71">
        <v>1</v>
      </c>
      <c r="G83" s="71"/>
      <c r="H83" s="73"/>
      <c r="I83" s="71">
        <v>3</v>
      </c>
      <c r="J83" s="71">
        <v>2</v>
      </c>
      <c r="K83" s="71">
        <v>1</v>
      </c>
      <c r="L83" s="72">
        <v>200</v>
      </c>
    </row>
    <row r="84" spans="1:12" ht="20" x14ac:dyDescent="0.6">
      <c r="A84" s="68">
        <v>6190</v>
      </c>
      <c r="B84" s="89">
        <v>352</v>
      </c>
      <c r="C84" s="69">
        <v>1</v>
      </c>
      <c r="D84" s="70"/>
      <c r="E84" s="71">
        <v>1</v>
      </c>
      <c r="F84" s="71">
        <v>1</v>
      </c>
      <c r="G84" s="71"/>
      <c r="H84" s="73"/>
      <c r="I84" s="71">
        <v>1</v>
      </c>
      <c r="J84" s="71">
        <v>2</v>
      </c>
      <c r="K84" s="71">
        <v>1</v>
      </c>
      <c r="L84" s="72">
        <v>300</v>
      </c>
    </row>
    <row r="85" spans="1:12" ht="20" x14ac:dyDescent="0.6">
      <c r="A85" s="68">
        <v>6190</v>
      </c>
      <c r="B85" s="89">
        <v>353</v>
      </c>
      <c r="C85" s="69">
        <v>1</v>
      </c>
      <c r="D85" s="70"/>
      <c r="E85" s="71">
        <v>1</v>
      </c>
      <c r="F85" s="71">
        <v>1</v>
      </c>
      <c r="G85" s="71"/>
      <c r="H85" s="73"/>
      <c r="I85" s="71">
        <v>1</v>
      </c>
      <c r="J85" s="71">
        <v>2</v>
      </c>
      <c r="K85" s="71">
        <v>1</v>
      </c>
      <c r="L85" s="72">
        <v>300</v>
      </c>
    </row>
    <row r="86" spans="1:12" ht="20" x14ac:dyDescent="0.6">
      <c r="A86" s="68">
        <v>6190</v>
      </c>
      <c r="B86" s="89">
        <v>354</v>
      </c>
      <c r="C86" s="69">
        <v>1</v>
      </c>
      <c r="D86" s="70"/>
      <c r="E86" s="71">
        <v>1</v>
      </c>
      <c r="F86" s="71">
        <v>1</v>
      </c>
      <c r="G86" s="71"/>
      <c r="H86" s="73"/>
      <c r="I86" s="71">
        <v>3</v>
      </c>
      <c r="J86" s="71">
        <v>2</v>
      </c>
      <c r="K86" s="71">
        <v>1</v>
      </c>
      <c r="L86" s="72">
        <v>300</v>
      </c>
    </row>
    <row r="87" spans="1:12" ht="20" x14ac:dyDescent="0.6">
      <c r="A87" s="68">
        <v>6190</v>
      </c>
      <c r="B87" s="89">
        <v>355</v>
      </c>
      <c r="C87" s="69">
        <v>1</v>
      </c>
      <c r="D87" s="70"/>
      <c r="E87" s="71">
        <v>2</v>
      </c>
      <c r="F87" s="71">
        <v>1</v>
      </c>
      <c r="G87" s="71"/>
      <c r="H87" s="73"/>
      <c r="I87" s="71">
        <v>2</v>
      </c>
      <c r="J87" s="71">
        <v>2</v>
      </c>
      <c r="K87" s="71">
        <v>1</v>
      </c>
      <c r="L87" s="72">
        <v>300</v>
      </c>
    </row>
    <row r="88" spans="1:12" ht="20" x14ac:dyDescent="0.6">
      <c r="A88" s="68">
        <v>6190</v>
      </c>
      <c r="B88" s="89">
        <v>356</v>
      </c>
      <c r="C88" s="69">
        <v>1</v>
      </c>
      <c r="D88" s="70"/>
      <c r="E88" s="71">
        <v>2</v>
      </c>
      <c r="F88" s="71">
        <v>1</v>
      </c>
      <c r="G88" s="71"/>
      <c r="H88" s="73"/>
      <c r="I88" s="71">
        <v>2</v>
      </c>
      <c r="J88" s="71">
        <v>2</v>
      </c>
      <c r="K88" s="71">
        <v>1</v>
      </c>
      <c r="L88" s="72">
        <v>300</v>
      </c>
    </row>
    <row r="89" spans="1:12" ht="20" x14ac:dyDescent="0.6">
      <c r="A89" s="68">
        <v>6190</v>
      </c>
      <c r="B89" s="89">
        <v>357</v>
      </c>
      <c r="C89" s="69">
        <v>1</v>
      </c>
      <c r="D89" s="70"/>
      <c r="E89" s="71">
        <v>2</v>
      </c>
      <c r="F89" s="71">
        <v>1</v>
      </c>
      <c r="G89" s="71"/>
      <c r="H89" s="73"/>
      <c r="I89" s="71">
        <v>2</v>
      </c>
      <c r="J89" s="71">
        <v>2</v>
      </c>
      <c r="K89" s="71">
        <v>1</v>
      </c>
      <c r="L89" s="72">
        <v>300</v>
      </c>
    </row>
    <row r="90" spans="1:12" ht="20" x14ac:dyDescent="0.6">
      <c r="A90" s="68">
        <v>6190</v>
      </c>
      <c r="B90" s="89">
        <v>358</v>
      </c>
      <c r="C90" s="69">
        <v>1</v>
      </c>
      <c r="D90" s="70"/>
      <c r="E90" s="71">
        <v>2</v>
      </c>
      <c r="F90" s="71">
        <v>1</v>
      </c>
      <c r="G90" s="71"/>
      <c r="H90" s="73"/>
      <c r="I90" s="71">
        <v>2</v>
      </c>
      <c r="J90" s="71">
        <v>2</v>
      </c>
      <c r="K90" s="71">
        <v>1</v>
      </c>
      <c r="L90" s="72">
        <v>300</v>
      </c>
    </row>
    <row r="91" spans="1:12" ht="20" x14ac:dyDescent="0.6">
      <c r="A91" s="68">
        <v>6190</v>
      </c>
      <c r="B91" s="89">
        <v>359</v>
      </c>
      <c r="C91" s="69">
        <v>2</v>
      </c>
      <c r="D91" s="70" t="s">
        <v>1967</v>
      </c>
      <c r="E91" s="71"/>
      <c r="F91" s="71"/>
      <c r="G91" s="71"/>
      <c r="H91" s="73"/>
      <c r="I91" s="71"/>
      <c r="J91" s="71"/>
      <c r="K91" s="71"/>
      <c r="L91" s="72"/>
    </row>
    <row r="92" spans="1:12" ht="20" x14ac:dyDescent="0.6">
      <c r="A92" s="68">
        <v>6190</v>
      </c>
      <c r="B92" s="89">
        <v>360</v>
      </c>
      <c r="C92" s="69">
        <v>1</v>
      </c>
      <c r="D92" s="70"/>
      <c r="E92" s="71">
        <v>1</v>
      </c>
      <c r="F92" s="71">
        <v>1</v>
      </c>
      <c r="G92" s="71"/>
      <c r="H92" s="73"/>
      <c r="I92" s="71">
        <v>1</v>
      </c>
      <c r="J92" s="71">
        <v>2</v>
      </c>
      <c r="K92" s="71">
        <v>1</v>
      </c>
      <c r="L92" s="72">
        <v>300</v>
      </c>
    </row>
    <row r="93" spans="1:12" ht="20" x14ac:dyDescent="0.6">
      <c r="A93" s="68">
        <v>6190</v>
      </c>
      <c r="B93" s="89">
        <v>361</v>
      </c>
      <c r="C93" s="69">
        <v>1</v>
      </c>
      <c r="D93" s="70"/>
      <c r="E93" s="71">
        <v>1</v>
      </c>
      <c r="F93" s="71">
        <v>1</v>
      </c>
      <c r="G93" s="71"/>
      <c r="H93" s="73"/>
      <c r="I93" s="71">
        <v>2</v>
      </c>
      <c r="J93" s="71">
        <v>2</v>
      </c>
      <c r="K93" s="71">
        <v>1</v>
      </c>
      <c r="L93" s="72">
        <v>300</v>
      </c>
    </row>
    <row r="94" spans="1:12" ht="20" x14ac:dyDescent="0.6">
      <c r="A94" s="68">
        <v>6190</v>
      </c>
      <c r="B94" s="89">
        <v>362</v>
      </c>
      <c r="C94" s="69">
        <v>1</v>
      </c>
      <c r="D94" s="70"/>
      <c r="E94" s="71">
        <v>2</v>
      </c>
      <c r="F94" s="71">
        <v>1</v>
      </c>
      <c r="G94" s="71"/>
      <c r="H94" s="73"/>
      <c r="I94" s="71">
        <v>2</v>
      </c>
      <c r="J94" s="71">
        <v>2</v>
      </c>
      <c r="K94" s="71">
        <v>1</v>
      </c>
      <c r="L94" s="72">
        <v>300</v>
      </c>
    </row>
    <row r="95" spans="1:12" ht="20" x14ac:dyDescent="0.6">
      <c r="A95" s="68">
        <v>6190</v>
      </c>
      <c r="B95" s="89">
        <v>363</v>
      </c>
      <c r="C95" s="69">
        <v>1</v>
      </c>
      <c r="D95" s="70"/>
      <c r="E95" s="71">
        <v>2</v>
      </c>
      <c r="F95" s="71">
        <v>1</v>
      </c>
      <c r="G95" s="71"/>
      <c r="H95" s="73"/>
      <c r="I95" s="71">
        <v>1</v>
      </c>
      <c r="J95" s="71">
        <v>2</v>
      </c>
      <c r="K95" s="71">
        <v>1</v>
      </c>
      <c r="L95" s="72">
        <v>300</v>
      </c>
    </row>
    <row r="96" spans="1:12" ht="20" x14ac:dyDescent="0.6">
      <c r="A96" s="68">
        <v>6190</v>
      </c>
      <c r="B96" s="89">
        <v>364</v>
      </c>
      <c r="C96" s="69">
        <v>1</v>
      </c>
      <c r="D96" s="70"/>
      <c r="E96" s="71">
        <v>2</v>
      </c>
      <c r="F96" s="71">
        <v>1</v>
      </c>
      <c r="G96" s="71"/>
      <c r="H96" s="73"/>
      <c r="I96" s="71">
        <v>2</v>
      </c>
      <c r="J96" s="71">
        <v>2</v>
      </c>
      <c r="K96" s="71">
        <v>1</v>
      </c>
      <c r="L96" s="72">
        <v>300</v>
      </c>
    </row>
    <row r="97" spans="1:12" ht="20" x14ac:dyDescent="0.6">
      <c r="A97" s="68">
        <v>6190</v>
      </c>
      <c r="B97" s="89">
        <v>365</v>
      </c>
      <c r="C97" s="69">
        <v>1</v>
      </c>
      <c r="D97" s="70"/>
      <c r="E97" s="71">
        <v>2</v>
      </c>
      <c r="F97" s="71">
        <v>1</v>
      </c>
      <c r="G97" s="71"/>
      <c r="H97" s="73"/>
      <c r="I97" s="71">
        <v>2</v>
      </c>
      <c r="J97" s="71">
        <v>2</v>
      </c>
      <c r="K97" s="71">
        <v>1</v>
      </c>
      <c r="L97" s="72">
        <v>300</v>
      </c>
    </row>
    <row r="98" spans="1:12" s="125" customFormat="1" ht="20" x14ac:dyDescent="0.6">
      <c r="A98" s="118">
        <v>6190</v>
      </c>
      <c r="B98" s="119">
        <v>366</v>
      </c>
      <c r="C98" s="120">
        <v>1</v>
      </c>
      <c r="D98" s="121"/>
      <c r="E98" s="122">
        <v>2</v>
      </c>
      <c r="F98" s="122">
        <v>1</v>
      </c>
      <c r="G98" s="122"/>
      <c r="H98" s="123"/>
      <c r="I98" s="122">
        <v>1</v>
      </c>
      <c r="J98" s="122">
        <v>2</v>
      </c>
      <c r="K98" s="122">
        <v>1</v>
      </c>
      <c r="L98" s="124">
        <v>300</v>
      </c>
    </row>
    <row r="99" spans="1:12" ht="20" x14ac:dyDescent="0.6">
      <c r="A99" s="68">
        <v>6190</v>
      </c>
      <c r="B99" s="89">
        <v>367</v>
      </c>
      <c r="C99" s="69">
        <v>1</v>
      </c>
      <c r="D99" s="70"/>
      <c r="E99" s="71">
        <v>1</v>
      </c>
      <c r="F99" s="71">
        <v>1</v>
      </c>
      <c r="G99" s="71"/>
      <c r="H99" s="73"/>
      <c r="I99" s="71">
        <v>2</v>
      </c>
      <c r="J99" s="71">
        <v>2</v>
      </c>
      <c r="K99" s="71">
        <v>1</v>
      </c>
      <c r="L99" s="72">
        <v>300</v>
      </c>
    </row>
    <row r="100" spans="1:12" ht="20" x14ac:dyDescent="0.6">
      <c r="A100" s="68">
        <v>6190</v>
      </c>
      <c r="B100" s="89">
        <v>368</v>
      </c>
      <c r="C100" s="69">
        <v>2</v>
      </c>
      <c r="D100" s="70" t="s">
        <v>1969</v>
      </c>
      <c r="E100" s="71"/>
      <c r="F100" s="71"/>
      <c r="G100" s="71"/>
      <c r="H100" s="73"/>
      <c r="I100" s="71"/>
      <c r="J100" s="71"/>
      <c r="K100" s="71"/>
      <c r="L100" s="72"/>
    </row>
    <row r="101" spans="1:12" ht="20" x14ac:dyDescent="0.6">
      <c r="A101" s="68">
        <v>6190</v>
      </c>
      <c r="B101" s="89">
        <v>369</v>
      </c>
      <c r="C101" s="69">
        <v>1</v>
      </c>
      <c r="D101" s="70"/>
      <c r="E101" s="71">
        <v>1</v>
      </c>
      <c r="F101" s="71">
        <v>1</v>
      </c>
      <c r="G101" s="71"/>
      <c r="H101" s="73"/>
      <c r="I101" s="71">
        <v>2</v>
      </c>
      <c r="J101" s="71">
        <v>2</v>
      </c>
      <c r="K101" s="71">
        <v>1</v>
      </c>
      <c r="L101" s="72">
        <v>300</v>
      </c>
    </row>
    <row r="102" spans="1:12" ht="20" x14ac:dyDescent="0.6">
      <c r="A102" s="68">
        <v>6190</v>
      </c>
      <c r="B102" s="89">
        <v>370</v>
      </c>
      <c r="C102" s="69">
        <v>1</v>
      </c>
      <c r="D102" s="70"/>
      <c r="E102" s="71">
        <v>1</v>
      </c>
      <c r="F102" s="71">
        <v>1</v>
      </c>
      <c r="G102" s="71"/>
      <c r="H102" s="73"/>
      <c r="I102" s="71">
        <v>2</v>
      </c>
      <c r="J102" s="71">
        <v>2</v>
      </c>
      <c r="K102" s="71">
        <v>1</v>
      </c>
      <c r="L102" s="72">
        <v>300</v>
      </c>
    </row>
    <row r="103" spans="1:12" ht="20" x14ac:dyDescent="0.6">
      <c r="A103" s="68">
        <v>6190</v>
      </c>
      <c r="B103" s="89">
        <v>371</v>
      </c>
      <c r="C103" s="69">
        <v>1</v>
      </c>
      <c r="D103" s="70"/>
      <c r="E103" s="71">
        <v>1</v>
      </c>
      <c r="F103" s="71">
        <v>1</v>
      </c>
      <c r="G103" s="71"/>
      <c r="H103" s="73"/>
      <c r="I103" s="71">
        <v>2</v>
      </c>
      <c r="J103" s="71">
        <v>2</v>
      </c>
      <c r="K103" s="71">
        <v>1</v>
      </c>
      <c r="L103" s="72">
        <v>300</v>
      </c>
    </row>
    <row r="104" spans="1:12" ht="20" x14ac:dyDescent="0.6">
      <c r="A104" s="68">
        <v>6190</v>
      </c>
      <c r="B104" s="89">
        <v>372</v>
      </c>
      <c r="C104" s="69">
        <v>1</v>
      </c>
      <c r="D104" s="70"/>
      <c r="E104" s="71">
        <v>1</v>
      </c>
      <c r="F104" s="71">
        <v>1</v>
      </c>
      <c r="G104" s="71"/>
      <c r="H104" s="73"/>
      <c r="I104" s="71">
        <v>3</v>
      </c>
      <c r="J104" s="71">
        <v>2</v>
      </c>
      <c r="K104" s="71">
        <v>1</v>
      </c>
      <c r="L104" s="72">
        <v>300</v>
      </c>
    </row>
    <row r="105" spans="1:12" ht="20" x14ac:dyDescent="0.6">
      <c r="A105" s="68">
        <v>6190</v>
      </c>
      <c r="B105" s="89">
        <v>373</v>
      </c>
      <c r="C105" s="69">
        <v>1</v>
      </c>
      <c r="D105" s="70"/>
      <c r="E105" s="71">
        <v>1</v>
      </c>
      <c r="F105" s="71">
        <v>1</v>
      </c>
      <c r="G105" s="71"/>
      <c r="H105" s="73"/>
      <c r="I105" s="71">
        <v>2</v>
      </c>
      <c r="J105" s="71">
        <v>2</v>
      </c>
      <c r="K105" s="71">
        <v>1</v>
      </c>
      <c r="L105" s="72">
        <v>500</v>
      </c>
    </row>
    <row r="106" spans="1:12" ht="20" x14ac:dyDescent="0.6">
      <c r="A106" s="68">
        <v>6190</v>
      </c>
      <c r="B106" s="89">
        <v>374</v>
      </c>
      <c r="C106" s="69">
        <v>1</v>
      </c>
      <c r="D106" s="70"/>
      <c r="E106" s="71">
        <v>1</v>
      </c>
      <c r="F106" s="71">
        <v>1</v>
      </c>
      <c r="G106" s="71"/>
      <c r="H106" s="73"/>
      <c r="I106" s="71">
        <v>2</v>
      </c>
      <c r="J106" s="71">
        <v>2</v>
      </c>
      <c r="K106" s="71">
        <v>1</v>
      </c>
      <c r="L106" s="72">
        <v>300</v>
      </c>
    </row>
    <row r="107" spans="1:12" ht="20" x14ac:dyDescent="0.6">
      <c r="A107" s="68">
        <v>6190</v>
      </c>
      <c r="B107" s="89">
        <v>375</v>
      </c>
      <c r="C107" s="69">
        <v>1</v>
      </c>
      <c r="D107" s="70"/>
      <c r="E107" s="71">
        <v>1</v>
      </c>
      <c r="F107" s="71">
        <v>1</v>
      </c>
      <c r="G107" s="71"/>
      <c r="H107" s="73"/>
      <c r="I107" s="71">
        <v>2</v>
      </c>
      <c r="J107" s="71">
        <v>2</v>
      </c>
      <c r="K107" s="71">
        <v>1</v>
      </c>
      <c r="L107" s="72">
        <v>200</v>
      </c>
    </row>
    <row r="108" spans="1:12" ht="20" x14ac:dyDescent="0.6">
      <c r="A108" s="68">
        <v>6190</v>
      </c>
      <c r="B108" s="89">
        <v>376</v>
      </c>
      <c r="C108" s="69">
        <v>1</v>
      </c>
      <c r="D108" s="70"/>
      <c r="E108" s="71">
        <v>1</v>
      </c>
      <c r="F108" s="71">
        <v>1</v>
      </c>
      <c r="G108" s="71"/>
      <c r="H108" s="73"/>
      <c r="I108" s="71">
        <v>2</v>
      </c>
      <c r="J108" s="71">
        <v>2</v>
      </c>
      <c r="K108" s="71">
        <v>1</v>
      </c>
      <c r="L108" s="72">
        <v>300</v>
      </c>
    </row>
    <row r="109" spans="1:12" ht="20" x14ac:dyDescent="0.6">
      <c r="A109" s="68">
        <v>6190</v>
      </c>
      <c r="B109" s="89">
        <v>377</v>
      </c>
      <c r="C109" s="69">
        <v>1</v>
      </c>
      <c r="D109" s="70"/>
      <c r="E109" s="71">
        <v>1</v>
      </c>
      <c r="F109" s="71">
        <v>1</v>
      </c>
      <c r="G109" s="71"/>
      <c r="H109" s="73"/>
      <c r="I109" s="71">
        <v>2</v>
      </c>
      <c r="J109" s="71">
        <v>2</v>
      </c>
      <c r="K109" s="71">
        <v>1</v>
      </c>
      <c r="L109" s="72">
        <v>300</v>
      </c>
    </row>
    <row r="110" spans="1:12" ht="20" x14ac:dyDescent="0.6">
      <c r="A110" s="68">
        <v>6190</v>
      </c>
      <c r="B110" s="89">
        <v>378</v>
      </c>
      <c r="C110" s="69">
        <v>1</v>
      </c>
      <c r="D110" s="70"/>
      <c r="E110" s="71">
        <v>1</v>
      </c>
      <c r="F110" s="71">
        <v>1</v>
      </c>
      <c r="G110" s="71"/>
      <c r="H110" s="73"/>
      <c r="I110" s="71">
        <v>2</v>
      </c>
      <c r="J110" s="71">
        <v>2</v>
      </c>
      <c r="K110" s="71">
        <v>1</v>
      </c>
      <c r="L110" s="72">
        <v>300</v>
      </c>
    </row>
    <row r="111" spans="1:12" ht="20" x14ac:dyDescent="0.6">
      <c r="A111" s="68">
        <v>6190</v>
      </c>
      <c r="B111" s="89">
        <v>379</v>
      </c>
      <c r="C111" s="69">
        <v>1</v>
      </c>
      <c r="D111" s="70"/>
      <c r="E111" s="71">
        <v>1</v>
      </c>
      <c r="F111" s="71">
        <v>1</v>
      </c>
      <c r="G111" s="71"/>
      <c r="H111" s="73"/>
      <c r="I111" s="71">
        <v>2</v>
      </c>
      <c r="J111" s="71">
        <v>2</v>
      </c>
      <c r="K111" s="71">
        <v>1</v>
      </c>
      <c r="L111" s="72">
        <v>300</v>
      </c>
    </row>
    <row r="112" spans="1:12" ht="20" x14ac:dyDescent="0.6">
      <c r="A112" s="68">
        <v>6190</v>
      </c>
      <c r="B112" s="89">
        <v>380</v>
      </c>
      <c r="C112" s="69">
        <v>1</v>
      </c>
      <c r="D112" s="70"/>
      <c r="E112" s="71">
        <v>1</v>
      </c>
      <c r="F112" s="71">
        <v>1</v>
      </c>
      <c r="G112" s="71"/>
      <c r="H112" s="73"/>
      <c r="I112" s="71">
        <v>3</v>
      </c>
      <c r="J112" s="71">
        <v>2</v>
      </c>
      <c r="K112" s="71">
        <v>1</v>
      </c>
      <c r="L112" s="72">
        <v>300</v>
      </c>
    </row>
    <row r="113" spans="1:12" ht="20" x14ac:dyDescent="0.6">
      <c r="A113" s="68">
        <v>6190</v>
      </c>
      <c r="B113" s="89">
        <v>381</v>
      </c>
      <c r="C113" s="69">
        <v>1</v>
      </c>
      <c r="D113" s="70"/>
      <c r="E113" s="71">
        <v>1</v>
      </c>
      <c r="F113" s="71">
        <v>1</v>
      </c>
      <c r="G113" s="71"/>
      <c r="H113" s="73"/>
      <c r="I113" s="71">
        <v>1</v>
      </c>
      <c r="J113" s="71">
        <v>2</v>
      </c>
      <c r="K113" s="71">
        <v>1</v>
      </c>
      <c r="L113" s="72">
        <v>300</v>
      </c>
    </row>
    <row r="114" spans="1:12" ht="20" x14ac:dyDescent="0.6">
      <c r="A114" s="68">
        <v>6190</v>
      </c>
      <c r="B114" s="89">
        <v>382</v>
      </c>
      <c r="C114" s="69">
        <v>1</v>
      </c>
      <c r="D114" s="70"/>
      <c r="E114" s="71">
        <v>1</v>
      </c>
      <c r="F114" s="71">
        <v>1</v>
      </c>
      <c r="G114" s="71"/>
      <c r="H114" s="73"/>
      <c r="I114" s="71">
        <v>2</v>
      </c>
      <c r="J114" s="71">
        <v>2</v>
      </c>
      <c r="K114" s="71">
        <v>1</v>
      </c>
      <c r="L114" s="72">
        <v>300</v>
      </c>
    </row>
    <row r="115" spans="1:12" ht="20" x14ac:dyDescent="0.6">
      <c r="A115" s="68">
        <v>6190</v>
      </c>
      <c r="B115" s="89">
        <v>383</v>
      </c>
      <c r="C115" s="69">
        <v>1</v>
      </c>
      <c r="D115" s="70"/>
      <c r="E115" s="71">
        <v>1</v>
      </c>
      <c r="F115" s="71">
        <v>1</v>
      </c>
      <c r="G115" s="71"/>
      <c r="H115" s="73"/>
      <c r="I115" s="71">
        <v>2</v>
      </c>
      <c r="J115" s="71">
        <v>2</v>
      </c>
      <c r="K115" s="71">
        <v>1</v>
      </c>
      <c r="L115" s="72">
        <v>300</v>
      </c>
    </row>
    <row r="116" spans="1:12" ht="20" x14ac:dyDescent="0.6">
      <c r="A116" s="68">
        <v>6190</v>
      </c>
      <c r="B116" s="89">
        <v>384</v>
      </c>
      <c r="C116" s="69">
        <v>1</v>
      </c>
      <c r="D116" s="70"/>
      <c r="E116" s="71">
        <v>1</v>
      </c>
      <c r="F116" s="71">
        <v>1</v>
      </c>
      <c r="G116" s="71"/>
      <c r="H116" s="73"/>
      <c r="I116" s="71">
        <v>2</v>
      </c>
      <c r="J116" s="71">
        <v>2</v>
      </c>
      <c r="K116" s="71">
        <v>1</v>
      </c>
      <c r="L116" s="72">
        <v>300</v>
      </c>
    </row>
    <row r="117" spans="1:12" ht="20" x14ac:dyDescent="0.6">
      <c r="A117" s="68">
        <v>6190</v>
      </c>
      <c r="B117" s="89">
        <v>385</v>
      </c>
      <c r="C117" s="69">
        <v>1</v>
      </c>
      <c r="D117" s="70"/>
      <c r="E117" s="71">
        <v>1</v>
      </c>
      <c r="F117" s="71">
        <v>1</v>
      </c>
      <c r="G117" s="71"/>
      <c r="H117" s="73"/>
      <c r="I117" s="71">
        <v>1</v>
      </c>
      <c r="J117" s="71">
        <v>2</v>
      </c>
      <c r="K117" s="71">
        <v>1</v>
      </c>
      <c r="L117" s="72">
        <v>300</v>
      </c>
    </row>
    <row r="118" spans="1:12" ht="20" x14ac:dyDescent="0.6">
      <c r="A118" s="68">
        <v>6190</v>
      </c>
      <c r="B118" s="89">
        <v>386</v>
      </c>
      <c r="C118" s="69">
        <v>1</v>
      </c>
      <c r="D118" s="70"/>
      <c r="E118" s="71">
        <v>1</v>
      </c>
      <c r="F118" s="71">
        <v>1</v>
      </c>
      <c r="G118" s="71"/>
      <c r="H118" s="73"/>
      <c r="I118" s="71">
        <v>2</v>
      </c>
      <c r="J118" s="71">
        <v>2</v>
      </c>
      <c r="K118" s="71">
        <v>1</v>
      </c>
      <c r="L118" s="72">
        <v>300</v>
      </c>
    </row>
    <row r="119" spans="1:12" ht="20" x14ac:dyDescent="0.6">
      <c r="A119" s="68">
        <v>6190</v>
      </c>
      <c r="B119" s="89">
        <v>387</v>
      </c>
      <c r="C119" s="69">
        <v>1</v>
      </c>
      <c r="D119" s="70"/>
      <c r="E119" s="71">
        <v>1</v>
      </c>
      <c r="F119" s="71">
        <v>1</v>
      </c>
      <c r="G119" s="71"/>
      <c r="H119" s="73"/>
      <c r="I119" s="71">
        <v>3</v>
      </c>
      <c r="J119" s="71">
        <v>2</v>
      </c>
      <c r="K119" s="71">
        <v>1</v>
      </c>
      <c r="L119" s="72">
        <v>300</v>
      </c>
    </row>
    <row r="120" spans="1:12" ht="20" x14ac:dyDescent="0.6">
      <c r="A120" s="68">
        <v>6190</v>
      </c>
      <c r="B120" s="89">
        <v>388</v>
      </c>
      <c r="C120" s="69">
        <v>1</v>
      </c>
      <c r="D120" s="70"/>
      <c r="E120" s="71">
        <v>1</v>
      </c>
      <c r="F120" s="71">
        <v>1</v>
      </c>
      <c r="G120" s="71"/>
      <c r="H120" s="73"/>
      <c r="I120" s="71">
        <v>2</v>
      </c>
      <c r="J120" s="71">
        <v>2</v>
      </c>
      <c r="K120" s="71">
        <v>1</v>
      </c>
      <c r="L120" s="72">
        <v>200</v>
      </c>
    </row>
    <row r="121" spans="1:12" ht="20" x14ac:dyDescent="0.6">
      <c r="A121" s="68">
        <v>6190</v>
      </c>
      <c r="B121" s="89">
        <v>389</v>
      </c>
      <c r="C121" s="69">
        <v>1</v>
      </c>
      <c r="D121" s="70"/>
      <c r="E121" s="71">
        <v>1</v>
      </c>
      <c r="F121" s="71">
        <v>1</v>
      </c>
      <c r="G121" s="71"/>
      <c r="H121" s="73"/>
      <c r="I121" s="71">
        <v>1</v>
      </c>
      <c r="J121" s="71">
        <v>2</v>
      </c>
      <c r="K121" s="71">
        <v>1</v>
      </c>
      <c r="L121" s="72">
        <v>300</v>
      </c>
    </row>
    <row r="122" spans="1:12" ht="20" x14ac:dyDescent="0.6">
      <c r="A122" s="68">
        <v>6190</v>
      </c>
      <c r="B122" s="89">
        <v>390</v>
      </c>
      <c r="C122" s="69">
        <v>1</v>
      </c>
      <c r="D122" s="70"/>
      <c r="E122" s="71">
        <v>1</v>
      </c>
      <c r="F122" s="71">
        <v>1</v>
      </c>
      <c r="G122" s="71"/>
      <c r="H122" s="73"/>
      <c r="I122" s="71">
        <v>1</v>
      </c>
      <c r="J122" s="71">
        <v>2</v>
      </c>
      <c r="K122" s="71">
        <v>1</v>
      </c>
      <c r="L122" s="72">
        <v>300</v>
      </c>
    </row>
    <row r="123" spans="1:12" ht="20" x14ac:dyDescent="0.6">
      <c r="A123" s="68">
        <v>6190</v>
      </c>
      <c r="B123" s="89">
        <v>391</v>
      </c>
      <c r="C123" s="69">
        <v>1</v>
      </c>
      <c r="D123" s="70"/>
      <c r="E123" s="71">
        <v>1</v>
      </c>
      <c r="F123" s="71">
        <v>1</v>
      </c>
      <c r="G123" s="71"/>
      <c r="H123" s="73"/>
      <c r="I123" s="71">
        <v>1</v>
      </c>
      <c r="J123" s="71">
        <v>2</v>
      </c>
      <c r="K123" s="71">
        <v>1</v>
      </c>
      <c r="L123" s="72">
        <v>300</v>
      </c>
    </row>
    <row r="124" spans="1:12" ht="20" x14ac:dyDescent="0.6">
      <c r="A124" s="68">
        <v>6190</v>
      </c>
      <c r="B124" s="89">
        <v>392</v>
      </c>
      <c r="C124" s="69">
        <v>1</v>
      </c>
      <c r="D124" s="70"/>
      <c r="E124" s="71">
        <v>1</v>
      </c>
      <c r="F124" s="71">
        <v>1</v>
      </c>
      <c r="G124" s="71"/>
      <c r="H124" s="73"/>
      <c r="I124" s="71">
        <v>1</v>
      </c>
      <c r="J124" s="71">
        <v>2</v>
      </c>
      <c r="K124" s="71">
        <v>1</v>
      </c>
      <c r="L124" s="72">
        <v>300</v>
      </c>
    </row>
    <row r="125" spans="1:12" ht="20" x14ac:dyDescent="0.6">
      <c r="A125" s="68">
        <v>6190</v>
      </c>
      <c r="B125" s="89">
        <v>393</v>
      </c>
      <c r="C125" s="69">
        <v>1</v>
      </c>
      <c r="D125" s="70"/>
      <c r="E125" s="71">
        <v>1</v>
      </c>
      <c r="F125" s="71">
        <v>1</v>
      </c>
      <c r="G125" s="71"/>
      <c r="H125" s="73"/>
      <c r="I125" s="71">
        <v>2</v>
      </c>
      <c r="J125" s="71">
        <v>2</v>
      </c>
      <c r="K125" s="71">
        <v>1</v>
      </c>
      <c r="L125" s="72">
        <v>300</v>
      </c>
    </row>
    <row r="126" spans="1:12" ht="20" x14ac:dyDescent="0.6">
      <c r="A126" s="68">
        <v>6190</v>
      </c>
      <c r="B126" s="89">
        <v>394</v>
      </c>
      <c r="C126" s="69">
        <v>1</v>
      </c>
      <c r="D126" s="70"/>
      <c r="E126" s="71">
        <v>1</v>
      </c>
      <c r="F126" s="71">
        <v>1</v>
      </c>
      <c r="G126" s="71"/>
      <c r="H126" s="73"/>
      <c r="I126" s="71">
        <v>1</v>
      </c>
      <c r="J126" s="71">
        <v>2</v>
      </c>
      <c r="K126" s="71">
        <v>1</v>
      </c>
      <c r="L126" s="72">
        <v>300</v>
      </c>
    </row>
    <row r="127" spans="1:12" ht="20" x14ac:dyDescent="0.6">
      <c r="A127" s="68">
        <v>6190</v>
      </c>
      <c r="B127" s="89">
        <v>395</v>
      </c>
      <c r="C127" s="69">
        <v>1</v>
      </c>
      <c r="D127" s="70"/>
      <c r="E127" s="71">
        <v>1</v>
      </c>
      <c r="F127" s="71">
        <v>1</v>
      </c>
      <c r="G127" s="71"/>
      <c r="H127" s="73"/>
      <c r="I127" s="71">
        <v>2</v>
      </c>
      <c r="J127" s="71">
        <v>2</v>
      </c>
      <c r="K127" s="71">
        <v>1</v>
      </c>
      <c r="L127" s="72">
        <v>300</v>
      </c>
    </row>
    <row r="128" spans="1:12" s="125" customFormat="1" ht="20" x14ac:dyDescent="0.6">
      <c r="A128" s="118">
        <v>6190</v>
      </c>
      <c r="B128" s="119">
        <v>396</v>
      </c>
      <c r="C128" s="120">
        <v>1</v>
      </c>
      <c r="D128" s="121"/>
      <c r="E128" s="122">
        <v>1</v>
      </c>
      <c r="F128" s="122">
        <v>1</v>
      </c>
      <c r="G128" s="122"/>
      <c r="H128" s="123"/>
      <c r="I128" s="122">
        <v>1</v>
      </c>
      <c r="J128" s="122">
        <v>2</v>
      </c>
      <c r="K128" s="122">
        <v>1</v>
      </c>
      <c r="L128" s="124">
        <v>300</v>
      </c>
    </row>
    <row r="129" spans="1:12" ht="20" x14ac:dyDescent="0.6">
      <c r="A129" s="68">
        <v>6190</v>
      </c>
      <c r="B129" s="89">
        <v>397</v>
      </c>
      <c r="C129" s="69">
        <v>1</v>
      </c>
      <c r="D129" s="70"/>
      <c r="E129" s="71"/>
      <c r="F129" s="71"/>
      <c r="G129" s="71"/>
      <c r="H129" s="71">
        <v>2</v>
      </c>
      <c r="I129" s="71">
        <v>1</v>
      </c>
      <c r="J129" s="71">
        <v>3</v>
      </c>
      <c r="K129" s="71">
        <v>1</v>
      </c>
      <c r="L129" s="72"/>
    </row>
    <row r="130" spans="1:12" ht="20" x14ac:dyDescent="0.6">
      <c r="A130" s="68">
        <v>6190</v>
      </c>
      <c r="B130" s="89">
        <v>398</v>
      </c>
      <c r="C130" s="69">
        <v>1</v>
      </c>
      <c r="D130" s="70"/>
      <c r="E130" s="71"/>
      <c r="F130" s="71"/>
      <c r="G130" s="71"/>
      <c r="H130" s="71">
        <v>2</v>
      </c>
      <c r="I130" s="71">
        <v>1</v>
      </c>
      <c r="J130" s="71">
        <v>3</v>
      </c>
      <c r="K130" s="71">
        <v>3</v>
      </c>
      <c r="L130" s="72"/>
    </row>
    <row r="131" spans="1:12" ht="20" x14ac:dyDescent="0.6">
      <c r="A131" s="68">
        <v>6190</v>
      </c>
      <c r="B131" s="89">
        <v>399</v>
      </c>
      <c r="C131" s="69">
        <v>1</v>
      </c>
      <c r="D131" s="70"/>
      <c r="E131" s="71"/>
      <c r="F131" s="71"/>
      <c r="G131" s="71"/>
      <c r="H131" s="71">
        <v>2</v>
      </c>
      <c r="I131" s="71">
        <v>2</v>
      </c>
      <c r="J131" s="71">
        <v>3</v>
      </c>
      <c r="K131" s="71">
        <v>3</v>
      </c>
      <c r="L131" s="72"/>
    </row>
    <row r="132" spans="1:12" ht="20" x14ac:dyDescent="0.6">
      <c r="A132" s="68">
        <v>6190</v>
      </c>
      <c r="B132" s="89">
        <v>400</v>
      </c>
      <c r="C132" s="69">
        <v>1</v>
      </c>
      <c r="D132" s="70"/>
      <c r="E132" s="71"/>
      <c r="F132" s="71"/>
      <c r="G132" s="71"/>
      <c r="H132" s="71">
        <v>2</v>
      </c>
      <c r="I132" s="71">
        <v>2</v>
      </c>
      <c r="J132" s="71">
        <v>3</v>
      </c>
      <c r="K132" s="71">
        <v>2</v>
      </c>
      <c r="L132" s="72"/>
    </row>
    <row r="133" spans="1:12" ht="20" x14ac:dyDescent="0.6">
      <c r="A133" s="68">
        <v>6190</v>
      </c>
      <c r="B133" s="89">
        <v>401</v>
      </c>
      <c r="C133" s="69">
        <v>1</v>
      </c>
      <c r="D133" s="70"/>
      <c r="E133" s="71"/>
      <c r="F133" s="71"/>
      <c r="G133" s="71"/>
      <c r="H133" s="71">
        <v>2</v>
      </c>
      <c r="I133" s="71">
        <v>2</v>
      </c>
      <c r="J133" s="71">
        <v>3</v>
      </c>
      <c r="K133" s="71">
        <v>1</v>
      </c>
      <c r="L133" s="72"/>
    </row>
    <row r="134" spans="1:12" ht="20" x14ac:dyDescent="0.6">
      <c r="A134" s="68">
        <v>6190</v>
      </c>
      <c r="B134" s="89">
        <v>402</v>
      </c>
      <c r="C134" s="69">
        <v>1</v>
      </c>
      <c r="D134" s="70"/>
      <c r="E134" s="71"/>
      <c r="F134" s="71"/>
      <c r="G134" s="71"/>
      <c r="H134" s="71">
        <v>2</v>
      </c>
      <c r="I134" s="71">
        <v>2</v>
      </c>
      <c r="J134" s="71">
        <v>3</v>
      </c>
      <c r="K134" s="71">
        <v>2</v>
      </c>
      <c r="L134" s="72"/>
    </row>
    <row r="135" spans="1:12" ht="20" x14ac:dyDescent="0.6">
      <c r="A135" s="68">
        <v>6190</v>
      </c>
      <c r="B135" s="89">
        <v>403</v>
      </c>
      <c r="C135" s="69">
        <v>1</v>
      </c>
      <c r="D135" s="70"/>
      <c r="E135" s="71"/>
      <c r="F135" s="71"/>
      <c r="G135" s="71"/>
      <c r="H135" s="71">
        <v>2</v>
      </c>
      <c r="I135" s="71">
        <v>3</v>
      </c>
      <c r="J135" s="71">
        <v>3</v>
      </c>
      <c r="K135" s="71">
        <v>3</v>
      </c>
      <c r="L135" s="72"/>
    </row>
    <row r="136" spans="1:12" ht="20" x14ac:dyDescent="0.6">
      <c r="A136" s="68">
        <v>6190</v>
      </c>
      <c r="B136" s="89">
        <v>404</v>
      </c>
      <c r="C136" s="69">
        <v>1</v>
      </c>
      <c r="D136" s="70"/>
      <c r="E136" s="71"/>
      <c r="F136" s="71"/>
      <c r="G136" s="71"/>
      <c r="H136" s="71">
        <v>2</v>
      </c>
      <c r="I136" s="71">
        <v>2</v>
      </c>
      <c r="J136" s="71">
        <v>3</v>
      </c>
      <c r="K136" s="71">
        <v>1</v>
      </c>
      <c r="L136" s="72"/>
    </row>
    <row r="137" spans="1:12" ht="20" x14ac:dyDescent="0.6">
      <c r="A137" s="68">
        <v>6190</v>
      </c>
      <c r="B137" s="89">
        <v>405</v>
      </c>
      <c r="C137" s="69">
        <v>1</v>
      </c>
      <c r="D137" s="70"/>
      <c r="E137" s="71"/>
      <c r="F137" s="71"/>
      <c r="G137" s="71"/>
      <c r="H137" s="71">
        <v>2</v>
      </c>
      <c r="I137" s="71">
        <v>3</v>
      </c>
      <c r="J137" s="71">
        <v>3</v>
      </c>
      <c r="K137" s="71">
        <v>1</v>
      </c>
      <c r="L137" s="72"/>
    </row>
    <row r="138" spans="1:12" ht="20" x14ac:dyDescent="0.6">
      <c r="A138" s="68">
        <v>6190</v>
      </c>
      <c r="B138" s="89">
        <v>406</v>
      </c>
      <c r="C138" s="69">
        <v>1</v>
      </c>
      <c r="D138" s="70"/>
      <c r="E138" s="71"/>
      <c r="F138" s="71"/>
      <c r="G138" s="71"/>
      <c r="H138" s="71">
        <v>2</v>
      </c>
      <c r="I138" s="71">
        <v>2</v>
      </c>
      <c r="J138" s="71">
        <v>3</v>
      </c>
      <c r="K138" s="71">
        <v>1</v>
      </c>
      <c r="L138" s="72"/>
    </row>
    <row r="139" spans="1:12" ht="20" x14ac:dyDescent="0.6">
      <c r="A139" s="68">
        <v>6190</v>
      </c>
      <c r="B139" s="89">
        <v>407</v>
      </c>
      <c r="C139" s="69">
        <v>1</v>
      </c>
      <c r="D139" s="70"/>
      <c r="E139" s="71"/>
      <c r="F139" s="71"/>
      <c r="G139" s="71"/>
      <c r="H139" s="71">
        <v>2</v>
      </c>
      <c r="I139" s="71">
        <v>2</v>
      </c>
      <c r="J139" s="71">
        <v>3</v>
      </c>
      <c r="K139" s="71">
        <v>3</v>
      </c>
      <c r="L139" s="72"/>
    </row>
    <row r="140" spans="1:12" ht="20" x14ac:dyDescent="0.6">
      <c r="A140" s="68">
        <v>6190</v>
      </c>
      <c r="B140" s="89">
        <v>408</v>
      </c>
      <c r="C140" s="69">
        <v>1</v>
      </c>
      <c r="D140" s="70"/>
      <c r="E140" s="71"/>
      <c r="F140" s="71"/>
      <c r="G140" s="71"/>
      <c r="H140" s="71">
        <v>2</v>
      </c>
      <c r="I140" s="71">
        <v>2</v>
      </c>
      <c r="J140" s="71">
        <v>3</v>
      </c>
      <c r="K140" s="71">
        <v>1</v>
      </c>
      <c r="L140" s="72"/>
    </row>
    <row r="141" spans="1:12" ht="20" x14ac:dyDescent="0.6">
      <c r="A141" s="68">
        <v>6190</v>
      </c>
      <c r="B141" s="89">
        <v>409</v>
      </c>
      <c r="C141" s="69">
        <v>1</v>
      </c>
      <c r="D141" s="70"/>
      <c r="E141" s="71"/>
      <c r="F141" s="71"/>
      <c r="G141" s="71"/>
      <c r="H141" s="71">
        <v>2</v>
      </c>
      <c r="I141" s="71">
        <v>3</v>
      </c>
      <c r="J141" s="71">
        <v>3</v>
      </c>
      <c r="K141" s="71">
        <v>1</v>
      </c>
      <c r="L141" s="72"/>
    </row>
    <row r="142" spans="1:12" ht="20" x14ac:dyDescent="0.6">
      <c r="A142" s="68">
        <v>6190</v>
      </c>
      <c r="B142" s="89">
        <v>410</v>
      </c>
      <c r="C142" s="69">
        <v>1</v>
      </c>
      <c r="D142" s="70"/>
      <c r="E142" s="71"/>
      <c r="F142" s="71"/>
      <c r="G142" s="71"/>
      <c r="H142" s="71">
        <v>2</v>
      </c>
      <c r="I142" s="71">
        <v>1</v>
      </c>
      <c r="J142" s="71">
        <v>3</v>
      </c>
      <c r="K142" s="71">
        <v>1</v>
      </c>
      <c r="L142" s="72"/>
    </row>
    <row r="143" spans="1:12" ht="20" x14ac:dyDescent="0.6">
      <c r="A143" s="68">
        <v>6190</v>
      </c>
      <c r="B143" s="89">
        <v>411</v>
      </c>
      <c r="C143" s="69">
        <v>1</v>
      </c>
      <c r="D143" s="70"/>
      <c r="E143" s="71"/>
      <c r="F143" s="71"/>
      <c r="G143" s="71"/>
      <c r="H143" s="71">
        <v>2</v>
      </c>
      <c r="I143" s="71">
        <v>1</v>
      </c>
      <c r="J143" s="71">
        <v>3</v>
      </c>
      <c r="K143" s="71">
        <v>1</v>
      </c>
      <c r="L143" s="72"/>
    </row>
    <row r="144" spans="1:12" ht="20" x14ac:dyDescent="0.6">
      <c r="A144" s="68">
        <v>6190</v>
      </c>
      <c r="B144" s="89">
        <v>412</v>
      </c>
      <c r="C144" s="69">
        <v>1</v>
      </c>
      <c r="D144" s="70"/>
      <c r="E144" s="71"/>
      <c r="F144" s="71"/>
      <c r="G144" s="71"/>
      <c r="H144" s="71">
        <v>2</v>
      </c>
      <c r="I144" s="71">
        <v>3</v>
      </c>
      <c r="J144" s="71">
        <v>3</v>
      </c>
      <c r="K144" s="71">
        <v>2</v>
      </c>
      <c r="L144" s="72"/>
    </row>
    <row r="145" spans="1:12" ht="20" x14ac:dyDescent="0.6">
      <c r="A145" s="68">
        <v>6190</v>
      </c>
      <c r="B145" s="89">
        <v>413</v>
      </c>
      <c r="C145" s="69">
        <v>1</v>
      </c>
      <c r="D145" s="70"/>
      <c r="E145" s="71"/>
      <c r="F145" s="71"/>
      <c r="G145" s="71"/>
      <c r="H145" s="71">
        <v>2</v>
      </c>
      <c r="I145" s="71">
        <v>3</v>
      </c>
      <c r="J145" s="71">
        <v>3</v>
      </c>
      <c r="K145" s="71">
        <v>1</v>
      </c>
      <c r="L145" s="72"/>
    </row>
    <row r="146" spans="1:12" ht="20" x14ac:dyDescent="0.6">
      <c r="A146" s="68">
        <v>6190</v>
      </c>
      <c r="B146" s="89">
        <v>414</v>
      </c>
      <c r="C146" s="69">
        <v>1</v>
      </c>
      <c r="D146" s="70"/>
      <c r="E146" s="71"/>
      <c r="F146" s="71"/>
      <c r="G146" s="71"/>
      <c r="H146" s="71">
        <v>2</v>
      </c>
      <c r="I146" s="71">
        <v>2</v>
      </c>
      <c r="J146" s="71">
        <v>3</v>
      </c>
      <c r="K146" s="71">
        <v>1</v>
      </c>
      <c r="L146" s="72"/>
    </row>
    <row r="147" spans="1:12" ht="20" x14ac:dyDescent="0.6">
      <c r="A147" s="68">
        <v>6190</v>
      </c>
      <c r="B147" s="89">
        <v>415</v>
      </c>
      <c r="C147" s="69">
        <v>1</v>
      </c>
      <c r="D147" s="70"/>
      <c r="E147" s="71"/>
      <c r="F147" s="71"/>
      <c r="G147" s="71"/>
      <c r="H147" s="71">
        <v>2</v>
      </c>
      <c r="I147" s="71">
        <v>3</v>
      </c>
      <c r="J147" s="71">
        <v>3</v>
      </c>
      <c r="K147" s="71">
        <v>3</v>
      </c>
      <c r="L147" s="72"/>
    </row>
    <row r="148" spans="1:12" ht="20" x14ac:dyDescent="0.6">
      <c r="A148" s="68">
        <v>6190</v>
      </c>
      <c r="B148" s="89">
        <v>416</v>
      </c>
      <c r="C148" s="69">
        <v>1</v>
      </c>
      <c r="D148" s="70"/>
      <c r="E148" s="71"/>
      <c r="F148" s="71"/>
      <c r="G148" s="71"/>
      <c r="H148" s="71">
        <v>2</v>
      </c>
      <c r="I148" s="71">
        <v>2</v>
      </c>
      <c r="J148" s="71">
        <v>3</v>
      </c>
      <c r="K148" s="71">
        <v>1</v>
      </c>
      <c r="L148" s="72"/>
    </row>
    <row r="149" spans="1:12" ht="20" x14ac:dyDescent="0.6">
      <c r="A149" s="68">
        <v>6190</v>
      </c>
      <c r="B149" s="89">
        <v>417</v>
      </c>
      <c r="C149" s="69">
        <v>1</v>
      </c>
      <c r="D149" s="70"/>
      <c r="E149" s="71"/>
      <c r="F149" s="71"/>
      <c r="G149" s="71"/>
      <c r="H149" s="71">
        <v>2</v>
      </c>
      <c r="I149" s="71">
        <v>1</v>
      </c>
      <c r="J149" s="71">
        <v>3</v>
      </c>
      <c r="K149" s="71">
        <v>1</v>
      </c>
      <c r="L149" s="72"/>
    </row>
    <row r="150" spans="1:12" ht="20" x14ac:dyDescent="0.6">
      <c r="A150" s="68">
        <v>6190</v>
      </c>
      <c r="B150" s="89">
        <v>418</v>
      </c>
      <c r="C150" s="69">
        <v>1</v>
      </c>
      <c r="D150" s="70"/>
      <c r="E150" s="71"/>
      <c r="F150" s="71"/>
      <c r="G150" s="71"/>
      <c r="H150" s="71">
        <v>2</v>
      </c>
      <c r="I150" s="71">
        <v>1</v>
      </c>
      <c r="J150" s="71">
        <v>3</v>
      </c>
      <c r="K150" s="71">
        <v>1</v>
      </c>
      <c r="L150" s="72"/>
    </row>
    <row r="151" spans="1:12" ht="20" x14ac:dyDescent="0.6">
      <c r="A151" s="68">
        <v>6190</v>
      </c>
      <c r="B151" s="89">
        <v>419</v>
      </c>
      <c r="C151" s="69">
        <v>1</v>
      </c>
      <c r="D151" s="70"/>
      <c r="E151" s="71"/>
      <c r="F151" s="71"/>
      <c r="G151" s="71"/>
      <c r="H151" s="71">
        <v>2</v>
      </c>
      <c r="I151" s="71">
        <v>1</v>
      </c>
      <c r="J151" s="71">
        <v>3</v>
      </c>
      <c r="K151" s="71">
        <v>1</v>
      </c>
      <c r="L151" s="72"/>
    </row>
    <row r="152" spans="1:12" ht="20" x14ac:dyDescent="0.6">
      <c r="A152" s="68">
        <v>6190</v>
      </c>
      <c r="B152" s="89">
        <v>420</v>
      </c>
      <c r="C152" s="69">
        <v>1</v>
      </c>
      <c r="D152" s="70"/>
      <c r="E152" s="71"/>
      <c r="F152" s="71"/>
      <c r="G152" s="71"/>
      <c r="H152" s="71">
        <v>2</v>
      </c>
      <c r="I152" s="71">
        <v>1</v>
      </c>
      <c r="J152" s="71">
        <v>3</v>
      </c>
      <c r="K152" s="71">
        <v>1</v>
      </c>
      <c r="L152" s="72"/>
    </row>
    <row r="153" spans="1:12" ht="20" x14ac:dyDescent="0.6">
      <c r="A153" s="68">
        <v>6190</v>
      </c>
      <c r="B153" s="89">
        <v>421</v>
      </c>
      <c r="C153" s="69">
        <v>1</v>
      </c>
      <c r="D153" s="70"/>
      <c r="E153" s="71"/>
      <c r="F153" s="71"/>
      <c r="G153" s="71"/>
      <c r="H153" s="71">
        <v>2</v>
      </c>
      <c r="I153" s="71">
        <v>2</v>
      </c>
      <c r="J153" s="71">
        <v>3</v>
      </c>
      <c r="K153" s="71">
        <v>1</v>
      </c>
      <c r="L153" s="72"/>
    </row>
    <row r="154" spans="1:12" ht="20" x14ac:dyDescent="0.6">
      <c r="A154" s="68">
        <v>6190</v>
      </c>
      <c r="B154" s="89">
        <v>422</v>
      </c>
      <c r="C154" s="69">
        <v>1</v>
      </c>
      <c r="D154" s="70"/>
      <c r="E154" s="71"/>
      <c r="F154" s="71"/>
      <c r="G154" s="71"/>
      <c r="H154" s="71">
        <v>2</v>
      </c>
      <c r="I154" s="71">
        <v>2</v>
      </c>
      <c r="J154" s="71">
        <v>3</v>
      </c>
      <c r="K154" s="71">
        <v>1</v>
      </c>
      <c r="L154" s="72"/>
    </row>
    <row r="155" spans="1:12" ht="20" x14ac:dyDescent="0.6">
      <c r="A155" s="68">
        <v>6190</v>
      </c>
      <c r="B155" s="89">
        <v>423</v>
      </c>
      <c r="C155" s="69">
        <v>1</v>
      </c>
      <c r="D155" s="70"/>
      <c r="E155" s="71"/>
      <c r="F155" s="71"/>
      <c r="G155" s="71"/>
      <c r="H155" s="71">
        <v>2</v>
      </c>
      <c r="I155" s="71">
        <v>2</v>
      </c>
      <c r="J155" s="71">
        <v>3</v>
      </c>
      <c r="K155" s="71">
        <v>1</v>
      </c>
      <c r="L155" s="72"/>
    </row>
    <row r="156" spans="1:12" ht="20" x14ac:dyDescent="0.6">
      <c r="A156" s="68">
        <v>6190</v>
      </c>
      <c r="B156" s="89">
        <v>424</v>
      </c>
      <c r="C156" s="69">
        <v>1</v>
      </c>
      <c r="D156" s="70"/>
      <c r="E156" s="71"/>
      <c r="F156" s="71"/>
      <c r="G156" s="71"/>
      <c r="H156" s="71">
        <v>2</v>
      </c>
      <c r="I156" s="71">
        <v>2</v>
      </c>
      <c r="J156" s="71">
        <v>3</v>
      </c>
      <c r="K156" s="71">
        <v>1</v>
      </c>
      <c r="L156" s="72"/>
    </row>
    <row r="157" spans="1:12" ht="20" x14ac:dyDescent="0.6">
      <c r="A157" s="68">
        <v>6190</v>
      </c>
      <c r="B157" s="89">
        <v>425</v>
      </c>
      <c r="C157" s="69">
        <v>1</v>
      </c>
      <c r="D157" s="70"/>
      <c r="E157" s="71"/>
      <c r="F157" s="71"/>
      <c r="G157" s="71"/>
      <c r="H157" s="71">
        <v>2</v>
      </c>
      <c r="I157" s="71">
        <v>2</v>
      </c>
      <c r="J157" s="71">
        <v>3</v>
      </c>
      <c r="K157" s="71">
        <v>2</v>
      </c>
      <c r="L157" s="72"/>
    </row>
    <row r="158" spans="1:12" ht="20" x14ac:dyDescent="0.6">
      <c r="A158" s="68">
        <v>6190</v>
      </c>
      <c r="B158" s="89">
        <v>426</v>
      </c>
      <c r="C158" s="69">
        <v>1</v>
      </c>
      <c r="D158" s="70"/>
      <c r="E158" s="71"/>
      <c r="F158" s="71"/>
      <c r="G158" s="71"/>
      <c r="H158" s="71">
        <v>2</v>
      </c>
      <c r="I158" s="71">
        <v>1</v>
      </c>
      <c r="J158" s="71">
        <v>3</v>
      </c>
      <c r="K158" s="71">
        <v>1</v>
      </c>
      <c r="L158" s="72"/>
    </row>
    <row r="159" spans="1:12" ht="20" x14ac:dyDescent="0.6">
      <c r="A159" s="68">
        <v>6190</v>
      </c>
      <c r="B159" s="89">
        <v>427</v>
      </c>
      <c r="C159" s="69">
        <v>1</v>
      </c>
      <c r="D159" s="70"/>
      <c r="E159" s="71"/>
      <c r="F159" s="71"/>
      <c r="G159" s="71"/>
      <c r="H159" s="71">
        <v>2</v>
      </c>
      <c r="I159" s="71">
        <v>1</v>
      </c>
      <c r="J159" s="71">
        <v>3</v>
      </c>
      <c r="K159" s="71">
        <v>1</v>
      </c>
      <c r="L159" s="72"/>
    </row>
    <row r="160" spans="1:12" ht="20" x14ac:dyDescent="0.6">
      <c r="A160" s="68">
        <v>6190</v>
      </c>
      <c r="B160" s="89">
        <v>428</v>
      </c>
      <c r="C160" s="69">
        <v>1</v>
      </c>
      <c r="D160" s="70"/>
      <c r="E160" s="71"/>
      <c r="F160" s="71"/>
      <c r="G160" s="71"/>
      <c r="H160" s="71">
        <v>2</v>
      </c>
      <c r="I160" s="71">
        <v>2</v>
      </c>
      <c r="J160" s="71">
        <v>3</v>
      </c>
      <c r="K160" s="71">
        <v>1</v>
      </c>
      <c r="L160" s="72"/>
    </row>
    <row r="161" spans="1:12" ht="20" x14ac:dyDescent="0.6">
      <c r="A161" s="68">
        <v>6190</v>
      </c>
      <c r="B161" s="89">
        <v>429</v>
      </c>
      <c r="C161" s="69">
        <v>1</v>
      </c>
      <c r="D161" s="70"/>
      <c r="E161" s="71"/>
      <c r="F161" s="71"/>
      <c r="G161" s="71"/>
      <c r="H161" s="71">
        <v>2</v>
      </c>
      <c r="I161" s="71">
        <v>2</v>
      </c>
      <c r="J161" s="71">
        <v>3</v>
      </c>
      <c r="K161" s="71">
        <v>3</v>
      </c>
      <c r="L161" s="72"/>
    </row>
    <row r="162" spans="1:12" ht="20" x14ac:dyDescent="0.6">
      <c r="A162" s="68">
        <v>6190</v>
      </c>
      <c r="B162" s="89">
        <v>430</v>
      </c>
      <c r="C162" s="69">
        <v>1</v>
      </c>
      <c r="D162" s="70"/>
      <c r="E162" s="71"/>
      <c r="F162" s="71"/>
      <c r="G162" s="71"/>
      <c r="H162" s="71">
        <v>2</v>
      </c>
      <c r="I162" s="71">
        <v>2</v>
      </c>
      <c r="J162" s="71">
        <v>3</v>
      </c>
      <c r="K162" s="71">
        <v>1</v>
      </c>
      <c r="L162" s="72"/>
    </row>
    <row r="163" spans="1:12" ht="20" x14ac:dyDescent="0.6">
      <c r="A163" s="68">
        <v>6190</v>
      </c>
      <c r="B163" s="89">
        <v>431</v>
      </c>
      <c r="C163" s="69">
        <v>1</v>
      </c>
      <c r="D163" s="70"/>
      <c r="E163" s="71"/>
      <c r="F163" s="71"/>
      <c r="G163" s="71"/>
      <c r="H163" s="71">
        <v>2</v>
      </c>
      <c r="I163" s="71">
        <v>2</v>
      </c>
      <c r="J163" s="71">
        <v>3</v>
      </c>
      <c r="K163" s="71">
        <v>1</v>
      </c>
      <c r="L163" s="72"/>
    </row>
    <row r="164" spans="1:12" ht="20" x14ac:dyDescent="0.6">
      <c r="A164" s="68">
        <v>6190</v>
      </c>
      <c r="B164" s="89">
        <v>432</v>
      </c>
      <c r="C164" s="69">
        <v>1</v>
      </c>
      <c r="D164" s="70"/>
      <c r="E164" s="71"/>
      <c r="F164" s="71"/>
      <c r="G164" s="71"/>
      <c r="H164" s="71">
        <v>2</v>
      </c>
      <c r="I164" s="71">
        <v>1</v>
      </c>
      <c r="J164" s="71">
        <v>3</v>
      </c>
      <c r="K164" s="71">
        <v>1</v>
      </c>
      <c r="L164" s="72"/>
    </row>
    <row r="165" spans="1:12" ht="20" x14ac:dyDescent="0.6">
      <c r="A165" s="68">
        <v>6190</v>
      </c>
      <c r="B165" s="89">
        <v>433</v>
      </c>
      <c r="C165" s="69">
        <v>1</v>
      </c>
      <c r="D165" s="70"/>
      <c r="E165" s="71"/>
      <c r="F165" s="71"/>
      <c r="G165" s="71"/>
      <c r="H165" s="71">
        <v>2</v>
      </c>
      <c r="I165" s="71">
        <v>1</v>
      </c>
      <c r="J165" s="71">
        <v>3</v>
      </c>
      <c r="K165" s="71">
        <v>2</v>
      </c>
      <c r="L165" s="72"/>
    </row>
    <row r="166" spans="1:12" ht="20" x14ac:dyDescent="0.6">
      <c r="A166" s="68">
        <v>6190</v>
      </c>
      <c r="B166" s="89">
        <v>434</v>
      </c>
      <c r="C166" s="69">
        <v>1</v>
      </c>
      <c r="D166" s="70"/>
      <c r="E166" s="71"/>
      <c r="F166" s="71"/>
      <c r="G166" s="71"/>
      <c r="H166" s="71">
        <v>2</v>
      </c>
      <c r="I166" s="71">
        <v>2</v>
      </c>
      <c r="J166" s="71">
        <v>3</v>
      </c>
      <c r="K166" s="71">
        <v>1</v>
      </c>
      <c r="L166" s="72"/>
    </row>
    <row r="167" spans="1:12" ht="20" x14ac:dyDescent="0.6">
      <c r="A167" s="68">
        <v>6190</v>
      </c>
      <c r="B167" s="89">
        <v>435</v>
      </c>
      <c r="C167" s="69">
        <v>1</v>
      </c>
      <c r="D167" s="70"/>
      <c r="E167" s="71"/>
      <c r="F167" s="71"/>
      <c r="G167" s="71"/>
      <c r="H167" s="71">
        <v>2</v>
      </c>
      <c r="I167" s="71">
        <v>1</v>
      </c>
      <c r="J167" s="71">
        <v>3</v>
      </c>
      <c r="K167" s="71">
        <v>1</v>
      </c>
      <c r="L167" s="72"/>
    </row>
    <row r="168" spans="1:12" ht="20" x14ac:dyDescent="0.6">
      <c r="A168" s="68">
        <v>6190</v>
      </c>
      <c r="B168" s="89">
        <v>436</v>
      </c>
      <c r="C168" s="69">
        <v>1</v>
      </c>
      <c r="D168" s="70"/>
      <c r="E168" s="71"/>
      <c r="F168" s="71"/>
      <c r="G168" s="71"/>
      <c r="H168" s="71">
        <v>2</v>
      </c>
      <c r="I168" s="71">
        <v>2</v>
      </c>
      <c r="J168" s="71">
        <v>3</v>
      </c>
      <c r="K168" s="71">
        <v>1</v>
      </c>
      <c r="L168" s="72"/>
    </row>
    <row r="169" spans="1:12" ht="20" x14ac:dyDescent="0.6">
      <c r="A169" s="68">
        <v>6190</v>
      </c>
      <c r="B169" s="89">
        <v>437</v>
      </c>
      <c r="C169" s="69">
        <v>1</v>
      </c>
      <c r="D169" s="70"/>
      <c r="E169" s="71"/>
      <c r="F169" s="71"/>
      <c r="G169" s="71"/>
      <c r="H169" s="71">
        <v>2</v>
      </c>
      <c r="I169" s="71">
        <v>1</v>
      </c>
      <c r="J169" s="71">
        <v>3</v>
      </c>
      <c r="K169" s="71">
        <v>1</v>
      </c>
      <c r="L169" s="72"/>
    </row>
    <row r="170" spans="1:12" ht="20" x14ac:dyDescent="0.6">
      <c r="A170" s="68">
        <v>6190</v>
      </c>
      <c r="B170" s="89">
        <v>438</v>
      </c>
      <c r="C170" s="69">
        <v>1</v>
      </c>
      <c r="D170" s="70"/>
      <c r="E170" s="71"/>
      <c r="F170" s="71"/>
      <c r="G170" s="71"/>
      <c r="H170" s="71">
        <v>2</v>
      </c>
      <c r="I170" s="71">
        <v>1</v>
      </c>
      <c r="J170" s="71">
        <v>3</v>
      </c>
      <c r="K170" s="71">
        <v>1</v>
      </c>
      <c r="L170" s="72"/>
    </row>
    <row r="171" spans="1:12" s="125" customFormat="1" ht="20" x14ac:dyDescent="0.6">
      <c r="A171" s="118">
        <v>6190</v>
      </c>
      <c r="B171" s="119">
        <v>439</v>
      </c>
      <c r="C171" s="120">
        <v>1</v>
      </c>
      <c r="D171" s="121"/>
      <c r="E171" s="122"/>
      <c r="F171" s="122"/>
      <c r="G171" s="122"/>
      <c r="H171" s="122">
        <v>2</v>
      </c>
      <c r="I171" s="122">
        <v>2</v>
      </c>
      <c r="J171" s="122">
        <v>3</v>
      </c>
      <c r="K171" s="122">
        <v>1</v>
      </c>
      <c r="L171" s="124"/>
    </row>
    <row r="172" spans="1:12" ht="20" x14ac:dyDescent="0.6">
      <c r="A172" s="68">
        <v>6190</v>
      </c>
      <c r="B172" s="89">
        <v>440</v>
      </c>
      <c r="C172" s="69">
        <v>1</v>
      </c>
      <c r="D172" s="70"/>
      <c r="E172" s="71"/>
      <c r="F172" s="71"/>
      <c r="G172" s="71"/>
      <c r="H172" s="71">
        <v>2</v>
      </c>
      <c r="I172" s="71">
        <v>2</v>
      </c>
      <c r="J172" s="71">
        <v>3</v>
      </c>
      <c r="K172" s="71">
        <v>1</v>
      </c>
      <c r="L172" s="72"/>
    </row>
    <row r="173" spans="1:12" ht="20" x14ac:dyDescent="0.6">
      <c r="A173" s="68">
        <v>6190</v>
      </c>
      <c r="B173" s="89">
        <v>441</v>
      </c>
      <c r="C173" s="69">
        <v>1</v>
      </c>
      <c r="D173" s="70"/>
      <c r="E173" s="71"/>
      <c r="F173" s="71"/>
      <c r="G173" s="71"/>
      <c r="H173" s="71">
        <v>2</v>
      </c>
      <c r="I173" s="71">
        <v>2</v>
      </c>
      <c r="J173" s="71">
        <v>1</v>
      </c>
      <c r="K173" s="71">
        <v>1</v>
      </c>
      <c r="L173" s="72"/>
    </row>
    <row r="174" spans="1:12" ht="20" x14ac:dyDescent="0.6">
      <c r="A174" s="68">
        <v>6190</v>
      </c>
      <c r="B174" s="89">
        <v>442</v>
      </c>
      <c r="C174" s="69">
        <v>1</v>
      </c>
      <c r="D174" s="70"/>
      <c r="E174" s="71"/>
      <c r="F174" s="71"/>
      <c r="G174" s="71"/>
      <c r="H174" s="71">
        <v>2</v>
      </c>
      <c r="I174" s="71">
        <v>2</v>
      </c>
      <c r="J174" s="71">
        <v>1</v>
      </c>
      <c r="K174" s="71">
        <v>1</v>
      </c>
      <c r="L174" s="72"/>
    </row>
    <row r="175" spans="1:12" ht="20" x14ac:dyDescent="0.6">
      <c r="A175" s="68">
        <v>6190</v>
      </c>
      <c r="B175" s="89">
        <v>443</v>
      </c>
      <c r="C175" s="69">
        <v>1</v>
      </c>
      <c r="D175" s="70"/>
      <c r="E175" s="71"/>
      <c r="F175" s="71"/>
      <c r="G175" s="71"/>
      <c r="H175" s="71">
        <v>2</v>
      </c>
      <c r="I175" s="71">
        <v>2</v>
      </c>
      <c r="J175" s="71">
        <v>1</v>
      </c>
      <c r="K175" s="71">
        <v>1</v>
      </c>
      <c r="L175" s="72"/>
    </row>
    <row r="176" spans="1:12" ht="20" x14ac:dyDescent="0.6">
      <c r="A176" s="68">
        <v>6190</v>
      </c>
      <c r="B176" s="89">
        <v>444</v>
      </c>
      <c r="C176" s="69">
        <v>1</v>
      </c>
      <c r="D176" s="70"/>
      <c r="E176" s="71"/>
      <c r="F176" s="71"/>
      <c r="G176" s="71"/>
      <c r="H176" s="71">
        <v>2</v>
      </c>
      <c r="I176" s="71">
        <v>1</v>
      </c>
      <c r="J176" s="71">
        <v>4</v>
      </c>
      <c r="K176" s="71">
        <v>1</v>
      </c>
      <c r="L176" s="72"/>
    </row>
    <row r="177" spans="1:12" ht="20" x14ac:dyDescent="0.6">
      <c r="A177" s="68">
        <v>6190</v>
      </c>
      <c r="B177" s="89">
        <v>445</v>
      </c>
      <c r="C177" s="69">
        <v>1</v>
      </c>
      <c r="D177" s="70"/>
      <c r="E177" s="71"/>
      <c r="F177" s="71"/>
      <c r="G177" s="71"/>
      <c r="H177" s="71">
        <v>2</v>
      </c>
      <c r="I177" s="71">
        <v>2</v>
      </c>
      <c r="J177" s="71">
        <v>1</v>
      </c>
      <c r="K177" s="71">
        <v>1</v>
      </c>
      <c r="L177" s="72"/>
    </row>
    <row r="178" spans="1:12" ht="20" x14ac:dyDescent="0.6">
      <c r="A178" s="68">
        <v>6190</v>
      </c>
      <c r="B178" s="89">
        <v>446</v>
      </c>
      <c r="C178" s="69">
        <v>1</v>
      </c>
      <c r="D178" s="70"/>
      <c r="E178" s="71"/>
      <c r="F178" s="71"/>
      <c r="G178" s="71"/>
      <c r="H178" s="71">
        <v>2</v>
      </c>
      <c r="I178" s="71">
        <v>2</v>
      </c>
      <c r="J178" s="71">
        <v>1</v>
      </c>
      <c r="K178" s="71">
        <v>1</v>
      </c>
      <c r="L178" s="72"/>
    </row>
    <row r="179" spans="1:12" ht="20" x14ac:dyDescent="0.6">
      <c r="A179" s="68">
        <v>6190</v>
      </c>
      <c r="B179" s="89">
        <v>447</v>
      </c>
      <c r="C179" s="69">
        <v>1</v>
      </c>
      <c r="D179" s="70"/>
      <c r="E179" s="71"/>
      <c r="F179" s="71"/>
      <c r="G179" s="71"/>
      <c r="H179" s="71">
        <v>2</v>
      </c>
      <c r="I179" s="71">
        <v>2</v>
      </c>
      <c r="J179" s="71">
        <v>3</v>
      </c>
      <c r="K179" s="71">
        <v>1</v>
      </c>
      <c r="L179" s="72"/>
    </row>
    <row r="180" spans="1:12" ht="20" x14ac:dyDescent="0.6">
      <c r="A180" s="68">
        <v>6190</v>
      </c>
      <c r="B180" s="89">
        <v>448</v>
      </c>
      <c r="C180" s="69">
        <v>1</v>
      </c>
      <c r="D180" s="70"/>
      <c r="E180" s="71"/>
      <c r="F180" s="71"/>
      <c r="G180" s="71"/>
      <c r="H180" s="71">
        <v>2</v>
      </c>
      <c r="I180" s="71">
        <v>2</v>
      </c>
      <c r="J180" s="71">
        <v>3</v>
      </c>
      <c r="K180" s="71">
        <v>1</v>
      </c>
      <c r="L180" s="72"/>
    </row>
    <row r="181" spans="1:12" ht="20" x14ac:dyDescent="0.6">
      <c r="A181" s="68">
        <v>6190</v>
      </c>
      <c r="B181" s="89">
        <v>449</v>
      </c>
      <c r="C181" s="69">
        <v>1</v>
      </c>
      <c r="D181" s="70"/>
      <c r="E181" s="71"/>
      <c r="F181" s="71"/>
      <c r="G181" s="71"/>
      <c r="H181" s="71">
        <v>2</v>
      </c>
      <c r="I181" s="71">
        <v>2</v>
      </c>
      <c r="J181" s="71">
        <v>3</v>
      </c>
      <c r="K181" s="71">
        <v>1</v>
      </c>
      <c r="L181" s="72"/>
    </row>
    <row r="182" spans="1:12" ht="20" x14ac:dyDescent="0.6">
      <c r="A182" s="68">
        <v>6190</v>
      </c>
      <c r="B182" s="89">
        <v>450</v>
      </c>
      <c r="C182" s="69">
        <v>1</v>
      </c>
      <c r="D182" s="70"/>
      <c r="E182" s="71"/>
      <c r="F182" s="71"/>
      <c r="G182" s="71"/>
      <c r="H182" s="71">
        <v>2</v>
      </c>
      <c r="I182" s="71">
        <v>2</v>
      </c>
      <c r="J182" s="71">
        <v>1</v>
      </c>
      <c r="K182" s="71">
        <v>1</v>
      </c>
      <c r="L182" s="72"/>
    </row>
    <row r="183" spans="1:12" ht="20" x14ac:dyDescent="0.6">
      <c r="A183" s="68">
        <v>6190</v>
      </c>
      <c r="B183" s="89">
        <v>451</v>
      </c>
      <c r="C183" s="69">
        <v>1</v>
      </c>
      <c r="D183" s="70"/>
      <c r="E183" s="71"/>
      <c r="F183" s="71"/>
      <c r="G183" s="71"/>
      <c r="H183" s="71">
        <v>2</v>
      </c>
      <c r="I183" s="71">
        <v>2</v>
      </c>
      <c r="J183" s="71">
        <v>1</v>
      </c>
      <c r="K183" s="71">
        <v>1</v>
      </c>
      <c r="L183" s="72"/>
    </row>
    <row r="184" spans="1:12" ht="20" x14ac:dyDescent="0.6">
      <c r="A184" s="68">
        <v>6190</v>
      </c>
      <c r="B184" s="89">
        <v>452</v>
      </c>
      <c r="C184" s="69">
        <v>1</v>
      </c>
      <c r="D184" s="70"/>
      <c r="E184" s="71"/>
      <c r="F184" s="71"/>
      <c r="G184" s="71"/>
      <c r="H184" s="71">
        <v>2</v>
      </c>
      <c r="I184" s="71">
        <v>1</v>
      </c>
      <c r="J184" s="71">
        <v>1</v>
      </c>
      <c r="K184" s="71">
        <v>1</v>
      </c>
      <c r="L184" s="72"/>
    </row>
    <row r="185" spans="1:12" ht="20" x14ac:dyDescent="0.6">
      <c r="A185" s="68">
        <v>6190</v>
      </c>
      <c r="B185" s="89">
        <v>453</v>
      </c>
      <c r="C185" s="69">
        <v>1</v>
      </c>
      <c r="D185" s="70"/>
      <c r="E185" s="71"/>
      <c r="F185" s="71"/>
      <c r="G185" s="71"/>
      <c r="H185" s="71">
        <v>2</v>
      </c>
      <c r="I185" s="71">
        <v>2</v>
      </c>
      <c r="J185" s="71">
        <v>4</v>
      </c>
      <c r="K185" s="71">
        <v>1</v>
      </c>
      <c r="L185" s="72"/>
    </row>
    <row r="186" spans="1:12" ht="20" x14ac:dyDescent="0.6">
      <c r="A186" s="68">
        <v>6190</v>
      </c>
      <c r="B186" s="89">
        <v>454</v>
      </c>
      <c r="C186" s="69">
        <v>1</v>
      </c>
      <c r="D186" s="70"/>
      <c r="E186" s="71"/>
      <c r="F186" s="71"/>
      <c r="G186" s="71"/>
      <c r="H186" s="71">
        <v>2</v>
      </c>
      <c r="I186" s="71">
        <v>2</v>
      </c>
      <c r="J186" s="71">
        <v>3</v>
      </c>
      <c r="K186" s="71">
        <v>1</v>
      </c>
      <c r="L186" s="72"/>
    </row>
    <row r="187" spans="1:12" ht="20" x14ac:dyDescent="0.6">
      <c r="A187" s="68">
        <v>6190</v>
      </c>
      <c r="B187" s="89">
        <v>455</v>
      </c>
      <c r="C187" s="69">
        <v>1</v>
      </c>
      <c r="D187" s="70"/>
      <c r="E187" s="71"/>
      <c r="F187" s="71"/>
      <c r="G187" s="71"/>
      <c r="H187" s="71">
        <v>2</v>
      </c>
      <c r="I187" s="71">
        <v>1</v>
      </c>
      <c r="J187" s="71">
        <v>3</v>
      </c>
      <c r="K187" s="71">
        <v>1</v>
      </c>
      <c r="L187" s="72"/>
    </row>
    <row r="188" spans="1:12" ht="20" x14ac:dyDescent="0.6">
      <c r="A188" s="68">
        <v>6190</v>
      </c>
      <c r="B188" s="89">
        <v>456</v>
      </c>
      <c r="C188" s="69">
        <v>1</v>
      </c>
      <c r="D188" s="70"/>
      <c r="E188" s="71"/>
      <c r="F188" s="71"/>
      <c r="G188" s="71"/>
      <c r="H188" s="71">
        <v>2</v>
      </c>
      <c r="I188" s="71">
        <v>2</v>
      </c>
      <c r="J188" s="71">
        <v>1</v>
      </c>
      <c r="K188" s="71">
        <v>1</v>
      </c>
      <c r="L188" s="72"/>
    </row>
    <row r="189" spans="1:12" ht="20" x14ac:dyDescent="0.6">
      <c r="A189" s="68">
        <v>6190</v>
      </c>
      <c r="B189" s="89">
        <v>457</v>
      </c>
      <c r="C189" s="69">
        <v>1</v>
      </c>
      <c r="D189" s="70"/>
      <c r="E189" s="71"/>
      <c r="F189" s="71"/>
      <c r="G189" s="71"/>
      <c r="H189" s="71">
        <v>2</v>
      </c>
      <c r="I189" s="71">
        <v>2</v>
      </c>
      <c r="J189" s="71">
        <v>1</v>
      </c>
      <c r="K189" s="71">
        <v>1</v>
      </c>
      <c r="L189" s="72"/>
    </row>
    <row r="190" spans="1:12" ht="20" x14ac:dyDescent="0.6">
      <c r="A190" s="68">
        <v>6190</v>
      </c>
      <c r="B190" s="89">
        <v>458</v>
      </c>
      <c r="C190" s="69">
        <v>1</v>
      </c>
      <c r="D190" s="70"/>
      <c r="E190" s="71"/>
      <c r="F190" s="71"/>
      <c r="G190" s="71"/>
      <c r="H190" s="71">
        <v>2</v>
      </c>
      <c r="I190" s="71">
        <v>1</v>
      </c>
      <c r="J190" s="71">
        <v>1</v>
      </c>
      <c r="K190" s="71">
        <v>1</v>
      </c>
      <c r="L190" s="72"/>
    </row>
    <row r="191" spans="1:12" ht="20" x14ac:dyDescent="0.6">
      <c r="A191" s="68">
        <v>6190</v>
      </c>
      <c r="B191" s="89">
        <v>459</v>
      </c>
      <c r="C191" s="69">
        <v>1</v>
      </c>
      <c r="D191" s="70"/>
      <c r="E191" s="71"/>
      <c r="F191" s="71"/>
      <c r="G191" s="71"/>
      <c r="H191" s="71">
        <v>2</v>
      </c>
      <c r="I191" s="71">
        <v>2</v>
      </c>
      <c r="J191" s="71">
        <v>4</v>
      </c>
      <c r="K191" s="71">
        <v>1</v>
      </c>
      <c r="L191" s="72"/>
    </row>
    <row r="192" spans="1:12" ht="20" x14ac:dyDescent="0.6">
      <c r="A192" s="68">
        <v>6190</v>
      </c>
      <c r="B192" s="89">
        <v>460</v>
      </c>
      <c r="C192" s="69">
        <v>1</v>
      </c>
      <c r="D192" s="70"/>
      <c r="E192" s="71"/>
      <c r="F192" s="71"/>
      <c r="G192" s="71"/>
      <c r="H192" s="71">
        <v>2</v>
      </c>
      <c r="I192" s="71">
        <v>2</v>
      </c>
      <c r="J192" s="71">
        <v>1</v>
      </c>
      <c r="K192" s="71">
        <v>1</v>
      </c>
      <c r="L192" s="72"/>
    </row>
    <row r="193" spans="1:12" ht="20" x14ac:dyDescent="0.6">
      <c r="A193" s="68">
        <v>6190</v>
      </c>
      <c r="B193" s="89">
        <v>461</v>
      </c>
      <c r="C193" s="69">
        <v>1</v>
      </c>
      <c r="D193" s="70"/>
      <c r="E193" s="71"/>
      <c r="F193" s="71"/>
      <c r="G193" s="71"/>
      <c r="H193" s="71">
        <v>2</v>
      </c>
      <c r="I193" s="71">
        <v>2</v>
      </c>
      <c r="J193" s="71">
        <v>1</v>
      </c>
      <c r="K193" s="71">
        <v>1</v>
      </c>
      <c r="L193" s="72"/>
    </row>
    <row r="194" spans="1:12" ht="20" x14ac:dyDescent="0.6">
      <c r="A194" s="68">
        <v>6190</v>
      </c>
      <c r="B194" s="89">
        <v>462</v>
      </c>
      <c r="C194" s="69">
        <v>1</v>
      </c>
      <c r="D194" s="70"/>
      <c r="E194" s="71"/>
      <c r="F194" s="71"/>
      <c r="G194" s="71"/>
      <c r="H194" s="71">
        <v>2</v>
      </c>
      <c r="I194" s="71">
        <v>1</v>
      </c>
      <c r="J194" s="71">
        <v>3</v>
      </c>
      <c r="K194" s="71">
        <v>1</v>
      </c>
      <c r="L194" s="72"/>
    </row>
    <row r="195" spans="1:12" ht="20" x14ac:dyDescent="0.6">
      <c r="A195" s="68">
        <v>6190</v>
      </c>
      <c r="B195" s="89">
        <v>463</v>
      </c>
      <c r="C195" s="69">
        <v>1</v>
      </c>
      <c r="D195" s="70"/>
      <c r="E195" s="71"/>
      <c r="F195" s="71"/>
      <c r="G195" s="71"/>
      <c r="H195" s="71">
        <v>2</v>
      </c>
      <c r="I195" s="71">
        <v>2</v>
      </c>
      <c r="J195" s="71">
        <v>3</v>
      </c>
      <c r="K195" s="71">
        <v>1</v>
      </c>
      <c r="L195" s="72"/>
    </row>
    <row r="196" spans="1:12" ht="20" x14ac:dyDescent="0.6">
      <c r="A196" s="68">
        <v>6190</v>
      </c>
      <c r="B196" s="89">
        <v>464</v>
      </c>
      <c r="C196" s="69">
        <v>1</v>
      </c>
      <c r="D196" s="70"/>
      <c r="E196" s="71"/>
      <c r="F196" s="71"/>
      <c r="G196" s="71"/>
      <c r="H196" s="71">
        <v>2</v>
      </c>
      <c r="I196" s="71">
        <v>1</v>
      </c>
      <c r="J196" s="71">
        <v>1</v>
      </c>
      <c r="K196" s="71">
        <v>1</v>
      </c>
      <c r="L196" s="72"/>
    </row>
    <row r="197" spans="1:12" ht="20" x14ac:dyDescent="0.6">
      <c r="A197" s="68">
        <v>6190</v>
      </c>
      <c r="B197" s="89">
        <v>465</v>
      </c>
      <c r="C197" s="69">
        <v>1</v>
      </c>
      <c r="D197" s="70"/>
      <c r="E197" s="71"/>
      <c r="F197" s="71"/>
      <c r="G197" s="71"/>
      <c r="H197" s="71">
        <v>2</v>
      </c>
      <c r="I197" s="71">
        <v>2</v>
      </c>
      <c r="J197" s="71">
        <v>4</v>
      </c>
      <c r="K197" s="71">
        <v>1</v>
      </c>
      <c r="L197" s="72"/>
    </row>
    <row r="198" spans="1:12" ht="20" x14ac:dyDescent="0.6">
      <c r="A198" s="68">
        <v>6190</v>
      </c>
      <c r="B198" s="89">
        <v>466</v>
      </c>
      <c r="C198" s="69">
        <v>1</v>
      </c>
      <c r="D198" s="70"/>
      <c r="E198" s="71"/>
      <c r="F198" s="71"/>
      <c r="G198" s="71"/>
      <c r="H198" s="71">
        <v>2</v>
      </c>
      <c r="I198" s="71">
        <v>2</v>
      </c>
      <c r="J198" s="71">
        <v>1</v>
      </c>
      <c r="K198" s="71">
        <v>1</v>
      </c>
      <c r="L198" s="72"/>
    </row>
    <row r="199" spans="1:12" ht="20" x14ac:dyDescent="0.6">
      <c r="A199" s="68">
        <v>6190</v>
      </c>
      <c r="B199" s="89">
        <v>467</v>
      </c>
      <c r="C199" s="69">
        <v>1</v>
      </c>
      <c r="D199" s="70"/>
      <c r="E199" s="71"/>
      <c r="F199" s="71"/>
      <c r="G199" s="71"/>
      <c r="H199" s="71">
        <v>2</v>
      </c>
      <c r="I199" s="71">
        <v>1</v>
      </c>
      <c r="J199" s="71">
        <v>1</v>
      </c>
      <c r="K199" s="71">
        <v>1</v>
      </c>
      <c r="L199" s="72"/>
    </row>
    <row r="200" spans="1:12" ht="20" x14ac:dyDescent="0.6">
      <c r="A200" s="68">
        <v>6190</v>
      </c>
      <c r="B200" s="89">
        <v>468</v>
      </c>
      <c r="C200" s="69">
        <v>1</v>
      </c>
      <c r="D200" s="70"/>
      <c r="E200" s="71"/>
      <c r="F200" s="71"/>
      <c r="G200" s="71"/>
      <c r="H200" s="71">
        <v>2</v>
      </c>
      <c r="I200" s="71">
        <v>2</v>
      </c>
      <c r="J200" s="71">
        <v>3</v>
      </c>
      <c r="K200" s="71">
        <v>1</v>
      </c>
      <c r="L200" s="72"/>
    </row>
    <row r="201" spans="1:12" ht="20" x14ac:dyDescent="0.6">
      <c r="A201" s="68">
        <v>6190</v>
      </c>
      <c r="B201" s="89">
        <v>469</v>
      </c>
      <c r="C201" s="69">
        <v>1</v>
      </c>
      <c r="D201" s="70"/>
      <c r="E201" s="71"/>
      <c r="F201" s="71"/>
      <c r="G201" s="71"/>
      <c r="H201" s="71">
        <v>2</v>
      </c>
      <c r="I201" s="71">
        <v>2</v>
      </c>
      <c r="J201" s="71">
        <v>1</v>
      </c>
      <c r="K201" s="71">
        <v>1</v>
      </c>
      <c r="L201" s="72"/>
    </row>
    <row r="202" spans="1:12" ht="20" x14ac:dyDescent="0.6">
      <c r="A202" s="68">
        <v>6190</v>
      </c>
      <c r="B202" s="89">
        <v>470</v>
      </c>
      <c r="C202" s="69">
        <v>1</v>
      </c>
      <c r="D202" s="70"/>
      <c r="E202" s="71"/>
      <c r="F202" s="71"/>
      <c r="G202" s="71"/>
      <c r="H202" s="71">
        <v>2</v>
      </c>
      <c r="I202" s="71">
        <v>2</v>
      </c>
      <c r="J202" s="71">
        <v>1</v>
      </c>
      <c r="K202" s="71">
        <v>1</v>
      </c>
      <c r="L202" s="72"/>
    </row>
    <row r="203" spans="1:12" ht="20" x14ac:dyDescent="0.6">
      <c r="A203" s="68">
        <v>6190</v>
      </c>
      <c r="B203" s="89">
        <v>471</v>
      </c>
      <c r="C203" s="69">
        <v>1</v>
      </c>
      <c r="D203" s="70"/>
      <c r="E203" s="71"/>
      <c r="F203" s="71"/>
      <c r="G203" s="71"/>
      <c r="H203" s="71">
        <v>2</v>
      </c>
      <c r="I203" s="71">
        <v>1</v>
      </c>
      <c r="J203" s="71">
        <v>1</v>
      </c>
      <c r="K203" s="71">
        <v>1</v>
      </c>
      <c r="L203" s="72"/>
    </row>
    <row r="204" spans="1:12" ht="20" x14ac:dyDescent="0.6">
      <c r="A204" s="68">
        <v>6190</v>
      </c>
      <c r="B204" s="89">
        <v>472</v>
      </c>
      <c r="C204" s="69">
        <v>1</v>
      </c>
      <c r="D204" s="70"/>
      <c r="E204" s="71"/>
      <c r="F204" s="71"/>
      <c r="G204" s="71"/>
      <c r="H204" s="71">
        <v>2</v>
      </c>
      <c r="I204" s="71">
        <v>2</v>
      </c>
      <c r="J204" s="71">
        <v>3</v>
      </c>
      <c r="K204" s="71">
        <v>1</v>
      </c>
      <c r="L204" s="72"/>
    </row>
    <row r="205" spans="1:12" ht="20" x14ac:dyDescent="0.6">
      <c r="A205" s="68">
        <v>6190</v>
      </c>
      <c r="B205" s="89">
        <v>473</v>
      </c>
      <c r="C205" s="69">
        <v>1</v>
      </c>
      <c r="D205" s="70"/>
      <c r="E205" s="71"/>
      <c r="F205" s="71"/>
      <c r="G205" s="71"/>
      <c r="H205" s="71">
        <v>2</v>
      </c>
      <c r="I205" s="71">
        <v>2</v>
      </c>
      <c r="J205" s="71">
        <v>3</v>
      </c>
      <c r="K205" s="71">
        <v>1</v>
      </c>
      <c r="L205" s="72"/>
    </row>
    <row r="206" spans="1:12" ht="20" x14ac:dyDescent="0.6">
      <c r="A206" s="68">
        <v>6190</v>
      </c>
      <c r="B206" s="89">
        <v>474</v>
      </c>
      <c r="C206" s="69">
        <v>1</v>
      </c>
      <c r="D206" s="70"/>
      <c r="E206" s="71"/>
      <c r="F206" s="71"/>
      <c r="G206" s="71"/>
      <c r="H206" s="71">
        <v>2</v>
      </c>
      <c r="I206" s="71">
        <v>2</v>
      </c>
      <c r="J206" s="71">
        <v>4</v>
      </c>
      <c r="K206" s="71">
        <v>1</v>
      </c>
      <c r="L206" s="72"/>
    </row>
    <row r="207" spans="1:12" ht="20" x14ac:dyDescent="0.6">
      <c r="A207" s="68">
        <v>6190</v>
      </c>
      <c r="B207" s="89">
        <v>475</v>
      </c>
      <c r="C207" s="69">
        <v>1</v>
      </c>
      <c r="D207" s="70"/>
      <c r="E207" s="71"/>
      <c r="F207" s="71"/>
      <c r="G207" s="71"/>
      <c r="H207" s="71">
        <v>2</v>
      </c>
      <c r="I207" s="71">
        <v>2</v>
      </c>
      <c r="J207" s="71">
        <v>4</v>
      </c>
      <c r="K207" s="71">
        <v>1</v>
      </c>
      <c r="L207" s="72"/>
    </row>
    <row r="208" spans="1:12" ht="20" x14ac:dyDescent="0.6">
      <c r="A208" s="68">
        <v>6190</v>
      </c>
      <c r="B208" s="89">
        <v>476</v>
      </c>
      <c r="C208" s="69">
        <v>1</v>
      </c>
      <c r="D208" s="70"/>
      <c r="E208" s="71"/>
      <c r="F208" s="71"/>
      <c r="G208" s="71"/>
      <c r="H208" s="71">
        <v>2</v>
      </c>
      <c r="I208" s="71">
        <v>2</v>
      </c>
      <c r="J208" s="71">
        <v>1</v>
      </c>
      <c r="K208" s="71">
        <v>1</v>
      </c>
      <c r="L208" s="72"/>
    </row>
    <row r="209" spans="1:12" ht="20" x14ac:dyDescent="0.6">
      <c r="A209" s="68">
        <v>6190</v>
      </c>
      <c r="B209" s="89">
        <v>477</v>
      </c>
      <c r="C209" s="69">
        <v>1</v>
      </c>
      <c r="D209" s="70"/>
      <c r="E209" s="71"/>
      <c r="F209" s="71"/>
      <c r="G209" s="71"/>
      <c r="H209" s="71">
        <v>2</v>
      </c>
      <c r="I209" s="71">
        <v>2</v>
      </c>
      <c r="J209" s="71">
        <v>1</v>
      </c>
      <c r="K209" s="71">
        <v>1</v>
      </c>
      <c r="L209" s="72"/>
    </row>
    <row r="210" spans="1:12" ht="20" x14ac:dyDescent="0.6">
      <c r="A210" s="68">
        <v>6190</v>
      </c>
      <c r="B210" s="89">
        <v>478</v>
      </c>
      <c r="C210" s="69">
        <v>1</v>
      </c>
      <c r="D210" s="70"/>
      <c r="E210" s="71"/>
      <c r="F210" s="71"/>
      <c r="G210" s="71"/>
      <c r="H210" s="71">
        <v>2</v>
      </c>
      <c r="I210" s="71">
        <v>2</v>
      </c>
      <c r="J210" s="71">
        <v>3</v>
      </c>
      <c r="K210" s="71">
        <v>1</v>
      </c>
      <c r="L210" s="72"/>
    </row>
    <row r="211" spans="1:12" ht="20" x14ac:dyDescent="0.6">
      <c r="A211" s="68">
        <v>6190</v>
      </c>
      <c r="B211" s="89">
        <v>479</v>
      </c>
      <c r="C211" s="69">
        <v>1</v>
      </c>
      <c r="D211" s="70"/>
      <c r="E211" s="71"/>
      <c r="F211" s="71"/>
      <c r="G211" s="71"/>
      <c r="H211" s="71">
        <v>2</v>
      </c>
      <c r="I211" s="71">
        <v>1</v>
      </c>
      <c r="J211" s="71">
        <v>3</v>
      </c>
      <c r="K211" s="71">
        <v>1</v>
      </c>
      <c r="L211" s="72"/>
    </row>
    <row r="212" spans="1:12" ht="20" x14ac:dyDescent="0.6">
      <c r="A212" s="68">
        <v>6190</v>
      </c>
      <c r="B212" s="89">
        <v>480</v>
      </c>
      <c r="C212" s="69">
        <v>1</v>
      </c>
      <c r="D212" s="70"/>
      <c r="E212" s="71"/>
      <c r="F212" s="71"/>
      <c r="G212" s="71"/>
      <c r="H212" s="71">
        <v>2</v>
      </c>
      <c r="I212" s="71">
        <v>2</v>
      </c>
      <c r="J212" s="71">
        <v>3</v>
      </c>
      <c r="K212" s="71">
        <v>1</v>
      </c>
      <c r="L212" s="72"/>
    </row>
    <row r="213" spans="1:12" ht="20" x14ac:dyDescent="0.6">
      <c r="A213" s="68">
        <v>6190</v>
      </c>
      <c r="B213" s="89">
        <v>481</v>
      </c>
      <c r="C213" s="69">
        <v>1</v>
      </c>
      <c r="D213" s="70"/>
      <c r="E213" s="71"/>
      <c r="F213" s="71"/>
      <c r="G213" s="71"/>
      <c r="H213" s="71">
        <v>2</v>
      </c>
      <c r="I213" s="71">
        <v>2</v>
      </c>
      <c r="J213" s="71">
        <v>4</v>
      </c>
      <c r="K213" s="71">
        <v>1</v>
      </c>
      <c r="L213" s="72"/>
    </row>
    <row r="214" spans="1:12" ht="20" x14ac:dyDescent="0.6">
      <c r="A214" s="68">
        <v>6190</v>
      </c>
      <c r="B214" s="89">
        <v>482</v>
      </c>
      <c r="C214" s="69">
        <v>1</v>
      </c>
      <c r="D214" s="70"/>
      <c r="E214" s="71"/>
      <c r="F214" s="71"/>
      <c r="G214" s="71"/>
      <c r="H214" s="71">
        <v>2</v>
      </c>
      <c r="I214" s="71">
        <v>2</v>
      </c>
      <c r="J214" s="71">
        <v>1</v>
      </c>
      <c r="K214" s="71">
        <v>1</v>
      </c>
      <c r="L214" s="72"/>
    </row>
    <row r="215" spans="1:12" ht="20" x14ac:dyDescent="0.6">
      <c r="A215" s="68">
        <v>6190</v>
      </c>
      <c r="B215" s="89">
        <v>483</v>
      </c>
      <c r="C215" s="69">
        <v>1</v>
      </c>
      <c r="D215" s="70"/>
      <c r="E215" s="71"/>
      <c r="F215" s="71"/>
      <c r="G215" s="71"/>
      <c r="H215" s="71">
        <v>2</v>
      </c>
      <c r="I215" s="71">
        <v>2</v>
      </c>
      <c r="J215" s="71">
        <v>3</v>
      </c>
      <c r="K215" s="71">
        <v>1</v>
      </c>
      <c r="L215" s="72"/>
    </row>
    <row r="216" spans="1:12" ht="20" x14ac:dyDescent="0.6">
      <c r="A216" s="68">
        <v>6190</v>
      </c>
      <c r="B216" s="89">
        <v>484</v>
      </c>
      <c r="C216" s="69">
        <v>1</v>
      </c>
      <c r="D216" s="70"/>
      <c r="E216" s="71"/>
      <c r="F216" s="71"/>
      <c r="G216" s="71"/>
      <c r="H216" s="71">
        <v>2</v>
      </c>
      <c r="I216" s="71">
        <v>2</v>
      </c>
      <c r="J216" s="71">
        <v>1</v>
      </c>
      <c r="K216" s="71">
        <v>1</v>
      </c>
      <c r="L216" s="72"/>
    </row>
    <row r="217" spans="1:12" ht="20" x14ac:dyDescent="0.6">
      <c r="A217" s="68">
        <v>6190</v>
      </c>
      <c r="B217" s="89">
        <v>485</v>
      </c>
      <c r="C217" s="69">
        <v>1</v>
      </c>
      <c r="D217" s="70"/>
      <c r="E217" s="71"/>
      <c r="F217" s="71"/>
      <c r="G217" s="71"/>
      <c r="H217" s="71">
        <v>2</v>
      </c>
      <c r="I217" s="71">
        <v>2</v>
      </c>
      <c r="J217" s="71">
        <v>1</v>
      </c>
      <c r="K217" s="71">
        <v>1</v>
      </c>
      <c r="L217" s="72"/>
    </row>
    <row r="218" spans="1:12" ht="20" x14ac:dyDescent="0.6">
      <c r="A218" s="68">
        <v>6190</v>
      </c>
      <c r="B218" s="89">
        <v>486</v>
      </c>
      <c r="C218" s="69">
        <v>1</v>
      </c>
      <c r="D218" s="70"/>
      <c r="E218" s="71"/>
      <c r="F218" s="71"/>
      <c r="G218" s="71"/>
      <c r="H218" s="71">
        <v>2</v>
      </c>
      <c r="I218" s="71">
        <v>2</v>
      </c>
      <c r="J218" s="71">
        <v>1</v>
      </c>
      <c r="K218" s="71">
        <v>1</v>
      </c>
      <c r="L218" s="72"/>
    </row>
    <row r="219" spans="1:12" ht="20" x14ac:dyDescent="0.6">
      <c r="A219" s="68">
        <v>6190</v>
      </c>
      <c r="B219" s="89">
        <v>487</v>
      </c>
      <c r="C219" s="69">
        <v>1</v>
      </c>
      <c r="D219" s="70"/>
      <c r="E219" s="71"/>
      <c r="F219" s="71"/>
      <c r="G219" s="71"/>
      <c r="H219" s="71">
        <v>2</v>
      </c>
      <c r="I219" s="71">
        <v>1</v>
      </c>
      <c r="J219" s="71">
        <v>1</v>
      </c>
      <c r="K219" s="71">
        <v>1</v>
      </c>
      <c r="L219" s="72"/>
    </row>
    <row r="220" spans="1:12" ht="20" x14ac:dyDescent="0.6">
      <c r="A220" s="68">
        <v>6190</v>
      </c>
      <c r="B220" s="89">
        <v>488</v>
      </c>
      <c r="C220" s="69">
        <v>1</v>
      </c>
      <c r="D220" s="70"/>
      <c r="E220" s="71"/>
      <c r="F220" s="71"/>
      <c r="G220" s="71"/>
      <c r="H220" s="71">
        <v>2</v>
      </c>
      <c r="I220" s="71">
        <v>1</v>
      </c>
      <c r="J220" s="71">
        <v>4</v>
      </c>
      <c r="K220" s="71">
        <v>1</v>
      </c>
      <c r="L220" s="72"/>
    </row>
    <row r="221" spans="1:12" ht="20" x14ac:dyDescent="0.6">
      <c r="A221" s="68">
        <v>6190</v>
      </c>
      <c r="B221" s="89">
        <v>489</v>
      </c>
      <c r="C221" s="69">
        <v>1</v>
      </c>
      <c r="D221" s="70"/>
      <c r="E221" s="71"/>
      <c r="F221" s="71"/>
      <c r="G221" s="71"/>
      <c r="H221" s="71">
        <v>2</v>
      </c>
      <c r="I221" s="71">
        <v>2</v>
      </c>
      <c r="J221" s="71">
        <v>3</v>
      </c>
      <c r="K221" s="71">
        <v>1</v>
      </c>
      <c r="L221" s="72"/>
    </row>
    <row r="222" spans="1:12" ht="20" x14ac:dyDescent="0.6">
      <c r="A222" s="68">
        <v>6190</v>
      </c>
      <c r="B222" s="89">
        <v>490</v>
      </c>
      <c r="C222" s="69">
        <v>1</v>
      </c>
      <c r="D222" s="70"/>
      <c r="E222" s="71"/>
      <c r="F222" s="71"/>
      <c r="G222" s="71"/>
      <c r="H222" s="71">
        <v>2</v>
      </c>
      <c r="I222" s="71">
        <v>2</v>
      </c>
      <c r="J222" s="71">
        <v>4</v>
      </c>
      <c r="K222" s="71">
        <v>1</v>
      </c>
      <c r="L222" s="72"/>
    </row>
    <row r="223" spans="1:12" ht="20" x14ac:dyDescent="0.6">
      <c r="A223" s="68">
        <v>6190</v>
      </c>
      <c r="B223" s="89">
        <v>491</v>
      </c>
      <c r="C223" s="69">
        <v>1</v>
      </c>
      <c r="D223" s="70"/>
      <c r="E223" s="71"/>
      <c r="F223" s="71"/>
      <c r="G223" s="71"/>
      <c r="H223" s="71">
        <v>2</v>
      </c>
      <c r="I223" s="71">
        <v>2</v>
      </c>
      <c r="J223" s="71">
        <v>4</v>
      </c>
      <c r="K223" s="71">
        <v>1</v>
      </c>
      <c r="L223" s="72"/>
    </row>
    <row r="224" spans="1:12" ht="20" x14ac:dyDescent="0.6">
      <c r="A224" s="68">
        <v>6190</v>
      </c>
      <c r="B224" s="89">
        <v>492</v>
      </c>
      <c r="C224" s="69">
        <v>1</v>
      </c>
      <c r="D224" s="70"/>
      <c r="E224" s="71"/>
      <c r="F224" s="71"/>
      <c r="G224" s="71"/>
      <c r="H224" s="71">
        <v>2</v>
      </c>
      <c r="I224" s="71">
        <v>2</v>
      </c>
      <c r="J224" s="71">
        <v>1</v>
      </c>
      <c r="K224" s="71">
        <v>1</v>
      </c>
      <c r="L224" s="72"/>
    </row>
    <row r="225" spans="1:12" ht="20" x14ac:dyDescent="0.6">
      <c r="A225" s="68">
        <v>6190</v>
      </c>
      <c r="B225" s="89">
        <v>493</v>
      </c>
      <c r="C225" s="69">
        <v>1</v>
      </c>
      <c r="D225" s="70"/>
      <c r="E225" s="71"/>
      <c r="F225" s="71"/>
      <c r="G225" s="71"/>
      <c r="H225" s="71">
        <v>2</v>
      </c>
      <c r="I225" s="71">
        <v>2</v>
      </c>
      <c r="J225" s="71">
        <v>4</v>
      </c>
      <c r="K225" s="71">
        <v>1</v>
      </c>
      <c r="L225" s="72"/>
    </row>
    <row r="226" spans="1:12" ht="20" x14ac:dyDescent="0.6">
      <c r="A226" s="68">
        <v>6190</v>
      </c>
      <c r="B226" s="89">
        <v>494</v>
      </c>
      <c r="C226" s="69">
        <v>1</v>
      </c>
      <c r="D226" s="70"/>
      <c r="E226" s="71"/>
      <c r="F226" s="71"/>
      <c r="G226" s="71"/>
      <c r="H226" s="71">
        <v>2</v>
      </c>
      <c r="I226" s="71">
        <v>2</v>
      </c>
      <c r="J226" s="71">
        <v>3</v>
      </c>
      <c r="K226" s="71">
        <v>1</v>
      </c>
      <c r="L226" s="72"/>
    </row>
    <row r="227" spans="1:12" ht="20" x14ac:dyDescent="0.6">
      <c r="A227" s="68">
        <v>6190</v>
      </c>
      <c r="B227" s="89">
        <v>495</v>
      </c>
      <c r="C227" s="69">
        <v>1</v>
      </c>
      <c r="D227" s="70"/>
      <c r="E227" s="71"/>
      <c r="F227" s="71"/>
      <c r="G227" s="71"/>
      <c r="H227" s="71">
        <v>2</v>
      </c>
      <c r="I227" s="71">
        <v>1</v>
      </c>
      <c r="J227" s="71">
        <v>3</v>
      </c>
      <c r="K227" s="71">
        <v>1</v>
      </c>
      <c r="L227" s="72"/>
    </row>
    <row r="228" spans="1:12" ht="20" x14ac:dyDescent="0.6">
      <c r="A228" s="68">
        <v>6190</v>
      </c>
      <c r="B228" s="89">
        <v>496</v>
      </c>
      <c r="C228" s="69">
        <v>1</v>
      </c>
      <c r="D228" s="70"/>
      <c r="E228" s="71"/>
      <c r="F228" s="71"/>
      <c r="G228" s="71"/>
      <c r="H228" s="71">
        <v>2</v>
      </c>
      <c r="I228" s="71">
        <v>2</v>
      </c>
      <c r="J228" s="71">
        <v>3</v>
      </c>
      <c r="K228" s="71">
        <v>1</v>
      </c>
      <c r="L228" s="72"/>
    </row>
    <row r="229" spans="1:12" ht="20" x14ac:dyDescent="0.6">
      <c r="A229" s="68">
        <v>6190</v>
      </c>
      <c r="B229" s="89">
        <v>497</v>
      </c>
      <c r="C229" s="69">
        <v>1</v>
      </c>
      <c r="D229" s="70"/>
      <c r="E229" s="71"/>
      <c r="F229" s="71"/>
      <c r="G229" s="71"/>
      <c r="H229" s="71">
        <v>2</v>
      </c>
      <c r="I229" s="71">
        <v>2</v>
      </c>
      <c r="J229" s="71">
        <v>1</v>
      </c>
      <c r="K229" s="71">
        <v>1</v>
      </c>
      <c r="L229" s="72"/>
    </row>
    <row r="230" spans="1:12" ht="20" x14ac:dyDescent="0.6">
      <c r="A230" s="68">
        <v>6190</v>
      </c>
      <c r="B230" s="89">
        <v>498</v>
      </c>
      <c r="C230" s="69">
        <v>1</v>
      </c>
      <c r="D230" s="70"/>
      <c r="E230" s="71"/>
      <c r="F230" s="71"/>
      <c r="G230" s="71"/>
      <c r="H230" s="71">
        <v>2</v>
      </c>
      <c r="I230" s="71">
        <v>2</v>
      </c>
      <c r="J230" s="71">
        <v>1</v>
      </c>
      <c r="K230" s="71">
        <v>1</v>
      </c>
      <c r="L230" s="72"/>
    </row>
    <row r="231" spans="1:12" ht="20" x14ac:dyDescent="0.6">
      <c r="A231" s="68">
        <v>6190</v>
      </c>
      <c r="B231" s="89">
        <v>499</v>
      </c>
      <c r="C231" s="69">
        <v>1</v>
      </c>
      <c r="D231" s="70"/>
      <c r="E231" s="71"/>
      <c r="F231" s="71"/>
      <c r="G231" s="71"/>
      <c r="H231" s="71">
        <v>2</v>
      </c>
      <c r="I231" s="71">
        <v>1</v>
      </c>
      <c r="J231" s="71">
        <v>3</v>
      </c>
      <c r="K231" s="71">
        <v>1</v>
      </c>
      <c r="L231" s="72"/>
    </row>
    <row r="232" spans="1:12" ht="20" x14ac:dyDescent="0.6">
      <c r="A232" s="68">
        <v>6190</v>
      </c>
      <c r="B232" s="89">
        <v>500</v>
      </c>
      <c r="C232" s="69">
        <v>1</v>
      </c>
      <c r="D232" s="70"/>
      <c r="E232" s="71"/>
      <c r="F232" s="71"/>
      <c r="G232" s="71"/>
      <c r="H232" s="71">
        <v>2</v>
      </c>
      <c r="I232" s="71">
        <v>2</v>
      </c>
      <c r="J232" s="71">
        <v>3</v>
      </c>
      <c r="K232" s="71">
        <v>1</v>
      </c>
      <c r="L232" s="72"/>
    </row>
    <row r="233" spans="1:12" ht="20" x14ac:dyDescent="0.6">
      <c r="A233" s="68">
        <v>6190</v>
      </c>
      <c r="B233" s="89">
        <v>501</v>
      </c>
      <c r="C233" s="69">
        <v>1</v>
      </c>
      <c r="D233" s="70"/>
      <c r="E233" s="71"/>
      <c r="F233" s="71"/>
      <c r="G233" s="71"/>
      <c r="H233" s="71">
        <v>2</v>
      </c>
      <c r="I233" s="71">
        <v>2</v>
      </c>
      <c r="J233" s="71">
        <v>1</v>
      </c>
      <c r="K233" s="71">
        <v>1</v>
      </c>
      <c r="L233" s="72"/>
    </row>
    <row r="234" spans="1:12" ht="20" x14ac:dyDescent="0.6">
      <c r="A234" s="68">
        <v>6190</v>
      </c>
      <c r="B234" s="89">
        <v>502</v>
      </c>
      <c r="C234" s="75">
        <v>1</v>
      </c>
      <c r="D234" s="70"/>
      <c r="E234" s="71"/>
      <c r="F234" s="71"/>
      <c r="G234" s="73"/>
      <c r="H234" s="71">
        <v>2</v>
      </c>
      <c r="I234" s="71">
        <v>2</v>
      </c>
      <c r="J234" s="71">
        <v>3</v>
      </c>
      <c r="K234" s="71">
        <v>1</v>
      </c>
      <c r="L234" s="72"/>
    </row>
    <row r="235" spans="1:12" ht="20" x14ac:dyDescent="0.6">
      <c r="A235" s="68">
        <v>6190</v>
      </c>
      <c r="B235" s="89">
        <v>503</v>
      </c>
      <c r="C235" s="69">
        <v>1</v>
      </c>
      <c r="D235" s="70"/>
      <c r="E235" s="71"/>
      <c r="F235" s="71"/>
      <c r="G235" s="73"/>
      <c r="H235" s="71">
        <v>2</v>
      </c>
      <c r="I235" s="71">
        <v>1</v>
      </c>
      <c r="J235" s="71">
        <v>4</v>
      </c>
      <c r="K235" s="71">
        <v>1</v>
      </c>
      <c r="L235" s="72"/>
    </row>
    <row r="236" spans="1:12" ht="20" x14ac:dyDescent="0.6">
      <c r="A236" s="68">
        <v>6190</v>
      </c>
      <c r="B236" s="89">
        <v>504</v>
      </c>
      <c r="C236" s="69">
        <v>1</v>
      </c>
      <c r="D236" s="70"/>
      <c r="E236" s="71"/>
      <c r="F236" s="71"/>
      <c r="G236" s="71"/>
      <c r="H236" s="71">
        <v>2</v>
      </c>
      <c r="I236" s="71">
        <v>2</v>
      </c>
      <c r="J236" s="71">
        <v>1</v>
      </c>
      <c r="K236" s="71">
        <v>1</v>
      </c>
      <c r="L236" s="72"/>
    </row>
    <row r="237" spans="1:12" ht="20" x14ac:dyDescent="0.6">
      <c r="A237" s="68">
        <v>6190</v>
      </c>
      <c r="B237" s="89">
        <v>505</v>
      </c>
      <c r="C237" s="69">
        <v>1</v>
      </c>
      <c r="D237" s="70"/>
      <c r="E237" s="71"/>
      <c r="F237" s="71"/>
      <c r="G237" s="71"/>
      <c r="H237" s="71">
        <v>2</v>
      </c>
      <c r="I237" s="71">
        <v>2</v>
      </c>
      <c r="J237" s="71">
        <v>1</v>
      </c>
      <c r="K237" s="71">
        <v>1</v>
      </c>
      <c r="L237" s="72"/>
    </row>
    <row r="238" spans="1:12" ht="16" x14ac:dyDescent="0.5">
      <c r="A238" s="76"/>
      <c r="B238" s="77"/>
      <c r="C238" s="78"/>
      <c r="D238" s="79"/>
      <c r="E238" s="78"/>
      <c r="F238" s="78"/>
      <c r="G238" s="78"/>
      <c r="H238" s="78"/>
      <c r="I238" s="80"/>
      <c r="J238" s="79"/>
      <c r="K238" s="79"/>
      <c r="L238" s="79"/>
    </row>
    <row r="239" spans="1:12" ht="84" customHeight="1" x14ac:dyDescent="0.5">
      <c r="A239" s="189" t="s">
        <v>1847</v>
      </c>
      <c r="B239" s="189"/>
      <c r="C239" s="189"/>
      <c r="D239" s="189"/>
      <c r="E239" s="189"/>
      <c r="F239" s="117"/>
      <c r="G239" s="117"/>
      <c r="H239" s="117"/>
      <c r="I239" s="117"/>
      <c r="J239" s="117"/>
      <c r="K239" s="117"/>
      <c r="L239" s="117"/>
    </row>
    <row r="240" spans="1:12" ht="16" x14ac:dyDescent="0.5">
      <c r="A240" s="84" t="s">
        <v>1848</v>
      </c>
      <c r="B240" s="82"/>
      <c r="C240" s="82"/>
      <c r="D240" s="85"/>
      <c r="E240" s="83">
        <f>SUM(L3:L238)</f>
        <v>27600</v>
      </c>
      <c r="F240" s="79"/>
      <c r="G240" s="79"/>
      <c r="H240" s="79"/>
      <c r="I240" s="79"/>
      <c r="J240" s="79"/>
      <c r="K240" s="79"/>
      <c r="L240" s="79"/>
    </row>
    <row r="241" spans="1:12" ht="16" x14ac:dyDescent="0.5">
      <c r="A241" s="82" t="s">
        <v>1849</v>
      </c>
      <c r="B241" s="81"/>
      <c r="C241" s="81"/>
      <c r="D241" s="86"/>
      <c r="E241" s="85">
        <f>E240/538*12</f>
        <v>615.61338289962828</v>
      </c>
      <c r="F241" s="79"/>
      <c r="G241" s="79"/>
      <c r="H241" s="79"/>
      <c r="I241" s="79"/>
      <c r="J241" s="79"/>
      <c r="K241" s="79"/>
      <c r="L241" s="79"/>
    </row>
    <row r="242" spans="1:12" ht="16" x14ac:dyDescent="0.5">
      <c r="A242" s="82" t="s">
        <v>1850</v>
      </c>
      <c r="B242" s="82"/>
      <c r="C242" s="82"/>
      <c r="D242" s="82"/>
      <c r="E242" s="85">
        <f>240000/538</f>
        <v>446.09665427509293</v>
      </c>
      <c r="F242" s="79"/>
      <c r="G242" s="79"/>
      <c r="H242" s="79"/>
      <c r="I242" s="79"/>
      <c r="J242" s="79"/>
      <c r="K242" s="79"/>
      <c r="L242" s="79"/>
    </row>
    <row r="243" spans="1:12" ht="16" x14ac:dyDescent="0.5">
      <c r="A243" s="82" t="s">
        <v>1851</v>
      </c>
      <c r="B243" s="82"/>
      <c r="C243" s="82"/>
      <c r="D243" s="82"/>
      <c r="E243" s="85">
        <f>E241/E242</f>
        <v>1.3800000000000001</v>
      </c>
      <c r="F243" s="79"/>
      <c r="G243" s="79"/>
      <c r="H243" s="79"/>
      <c r="I243" s="79"/>
      <c r="J243" s="79"/>
      <c r="K243" s="79"/>
      <c r="L243" s="79"/>
    </row>
    <row r="244" spans="1:12" ht="16" x14ac:dyDescent="0.5">
      <c r="A244" s="81"/>
      <c r="B244" s="81"/>
      <c r="C244" s="79"/>
      <c r="D244" s="79"/>
      <c r="E244" s="79"/>
      <c r="F244" s="79"/>
      <c r="G244" s="79"/>
      <c r="H244" s="79"/>
      <c r="I244" s="79"/>
      <c r="J244" s="79"/>
      <c r="K244" s="79"/>
      <c r="L244" s="79"/>
    </row>
  </sheetData>
  <mergeCells count="2">
    <mergeCell ref="A1:L1"/>
    <mergeCell ref="A239:E2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82"/>
  <sheetViews>
    <sheetView zoomScale="90" zoomScaleNormal="90" workbookViewId="0">
      <selection activeCell="A4" sqref="A4"/>
    </sheetView>
  </sheetViews>
  <sheetFormatPr defaultColWidth="8.6640625" defaultRowHeight="14" x14ac:dyDescent="0.3"/>
  <cols>
    <col min="1" max="1" width="22.33203125" customWidth="1"/>
    <col min="2" max="2" width="22.6640625" customWidth="1"/>
    <col min="3" max="11" width="17.6640625" customWidth="1"/>
    <col min="12" max="12" width="16.4140625" customWidth="1"/>
    <col min="13" max="13" width="22.4140625" customWidth="1"/>
    <col min="14" max="14" width="24.4140625" customWidth="1"/>
  </cols>
  <sheetData>
    <row r="1" spans="1:14" ht="26" x14ac:dyDescent="0.8">
      <c r="A1" s="193" t="s">
        <v>14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4" ht="69" x14ac:dyDescent="0.7">
      <c r="A2" s="33" t="s">
        <v>6</v>
      </c>
      <c r="B2" s="33" t="s">
        <v>7</v>
      </c>
      <c r="C2" s="194" t="s">
        <v>15</v>
      </c>
      <c r="D2" s="195"/>
      <c r="E2" s="196"/>
      <c r="F2" s="194" t="s">
        <v>16</v>
      </c>
      <c r="G2" s="195"/>
      <c r="H2" s="196"/>
      <c r="I2" s="194" t="s">
        <v>17</v>
      </c>
      <c r="J2" s="195"/>
      <c r="K2" s="196"/>
      <c r="L2" s="34" t="s">
        <v>18</v>
      </c>
      <c r="M2" s="35" t="s">
        <v>19</v>
      </c>
      <c r="N2" s="35" t="s">
        <v>20</v>
      </c>
    </row>
    <row r="3" spans="1:14" ht="24.5" x14ac:dyDescent="0.85">
      <c r="A3" s="3"/>
      <c r="B3" s="3"/>
      <c r="C3" s="5">
        <v>1.1000000000000001</v>
      </c>
      <c r="D3" s="5">
        <v>1.2</v>
      </c>
      <c r="E3" s="5">
        <v>1.3</v>
      </c>
      <c r="F3" s="5">
        <v>2.1</v>
      </c>
      <c r="G3" s="5">
        <v>2.2000000000000002</v>
      </c>
      <c r="H3" s="5">
        <v>2.2999999999999998</v>
      </c>
      <c r="I3" s="5">
        <v>3.1</v>
      </c>
      <c r="J3" s="5">
        <v>3.2</v>
      </c>
      <c r="K3" s="5">
        <v>3.3</v>
      </c>
      <c r="L3" s="3"/>
      <c r="M3" s="3"/>
      <c r="N3" s="3"/>
    </row>
    <row r="4" spans="1:14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4"/>
      <c r="N4" s="4"/>
    </row>
    <row r="5" spans="1:14" x14ac:dyDescent="0.3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4"/>
      <c r="N5" s="4"/>
    </row>
    <row r="6" spans="1:14" x14ac:dyDescent="0.3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4"/>
      <c r="N6" s="4"/>
    </row>
    <row r="7" spans="1:14" x14ac:dyDescent="0.3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4"/>
      <c r="N7" s="4"/>
    </row>
    <row r="8" spans="1:14" x14ac:dyDescent="0.3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4"/>
      <c r="N8" s="4"/>
    </row>
    <row r="9" spans="1:14" x14ac:dyDescent="0.3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4"/>
      <c r="N9" s="4"/>
    </row>
    <row r="10" spans="1:14" x14ac:dyDescent="0.3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  <c r="N10" s="4"/>
    </row>
    <row r="11" spans="1:14" x14ac:dyDescent="0.3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  <c r="N11" s="4"/>
    </row>
    <row r="12" spans="1:14" x14ac:dyDescent="0.3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  <c r="N12" s="4"/>
    </row>
    <row r="13" spans="1:14" x14ac:dyDescent="0.3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  <c r="N13" s="4"/>
    </row>
    <row r="14" spans="1:14" x14ac:dyDescent="0.3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  <c r="N14" s="4"/>
    </row>
    <row r="15" spans="1:14" x14ac:dyDescent="0.3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  <c r="N15" s="4"/>
    </row>
    <row r="16" spans="1:14" x14ac:dyDescent="0.3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  <c r="N16" s="4"/>
    </row>
    <row r="17" spans="1:14" x14ac:dyDescent="0.3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  <c r="N17" s="4"/>
    </row>
    <row r="18" spans="1:14" x14ac:dyDescent="0.3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  <c r="N18" s="4"/>
    </row>
    <row r="19" spans="1:14" x14ac:dyDescent="0.3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  <c r="N19" s="4"/>
    </row>
    <row r="20" spans="1:14" x14ac:dyDescent="0.3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</row>
    <row r="21" spans="1:14" x14ac:dyDescent="0.3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</row>
    <row r="22" spans="1:14" x14ac:dyDescent="0.3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</row>
    <row r="23" spans="1:14" x14ac:dyDescent="0.3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</row>
    <row r="24" spans="1:14" x14ac:dyDescent="0.3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  <c r="N24" s="4"/>
    </row>
    <row r="25" spans="1:14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  <c r="N25" s="4"/>
    </row>
    <row r="26" spans="1:14" x14ac:dyDescent="0.3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  <c r="N26" s="4"/>
    </row>
    <row r="27" spans="1:14" x14ac:dyDescent="0.3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  <c r="N27" s="4"/>
    </row>
    <row r="28" spans="1:14" x14ac:dyDescent="0.3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  <c r="N28" s="4"/>
    </row>
    <row r="29" spans="1:14" x14ac:dyDescent="0.3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  <c r="N29" s="4"/>
    </row>
    <row r="30" spans="1:14" x14ac:dyDescent="0.3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  <c r="N30" s="4"/>
    </row>
    <row r="31" spans="1:14" x14ac:dyDescent="0.3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  <c r="N31" s="4"/>
    </row>
    <row r="32" spans="1:14" x14ac:dyDescent="0.3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4"/>
      <c r="N32" s="4"/>
    </row>
    <row r="33" spans="1:14" x14ac:dyDescent="0.3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4"/>
      <c r="N33" s="4"/>
    </row>
    <row r="34" spans="1:14" x14ac:dyDescent="0.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4"/>
      <c r="N34" s="4"/>
    </row>
    <row r="35" spans="1:14" x14ac:dyDescent="0.3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4"/>
      <c r="N35" s="4"/>
    </row>
    <row r="36" spans="1:14" x14ac:dyDescent="0.3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4"/>
      <c r="N36" s="4"/>
    </row>
    <row r="37" spans="1:14" x14ac:dyDescent="0.3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4"/>
      <c r="N37" s="4"/>
    </row>
    <row r="38" spans="1:14" x14ac:dyDescent="0.3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4"/>
      <c r="N38" s="4"/>
    </row>
    <row r="39" spans="1:14" x14ac:dyDescent="0.3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4"/>
      <c r="N39" s="4"/>
    </row>
    <row r="40" spans="1:14" x14ac:dyDescent="0.3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4"/>
      <c r="N40" s="4"/>
    </row>
    <row r="41" spans="1:14" x14ac:dyDescent="0.3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4"/>
      <c r="N41" s="4"/>
    </row>
    <row r="42" spans="1:14" x14ac:dyDescent="0.3">
      <c r="A42" s="1"/>
      <c r="B42" s="2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"/>
      <c r="N42" s="4"/>
    </row>
    <row r="43" spans="1:14" x14ac:dyDescent="0.3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4"/>
      <c r="N43" s="4"/>
    </row>
    <row r="44" spans="1:14" x14ac:dyDescent="0.3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4"/>
      <c r="N44" s="4"/>
    </row>
    <row r="45" spans="1:14" x14ac:dyDescent="0.3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4"/>
      <c r="N45" s="4"/>
    </row>
    <row r="46" spans="1:14" x14ac:dyDescent="0.3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4"/>
      <c r="N46" s="4"/>
    </row>
    <row r="47" spans="1:14" x14ac:dyDescent="0.3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4"/>
      <c r="N47" s="4"/>
    </row>
    <row r="48" spans="1:14" x14ac:dyDescent="0.3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4"/>
      <c r="N48" s="4"/>
    </row>
    <row r="49" spans="1:14" x14ac:dyDescent="0.3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4"/>
      <c r="N49" s="4"/>
    </row>
    <row r="50" spans="1:14" x14ac:dyDescent="0.3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4"/>
      <c r="N50" s="4"/>
    </row>
    <row r="51" spans="1:14" x14ac:dyDescent="0.3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4"/>
      <c r="N51" s="4"/>
    </row>
    <row r="52" spans="1:14" x14ac:dyDescent="0.3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4"/>
      <c r="N52" s="4"/>
    </row>
    <row r="53" spans="1:14" x14ac:dyDescent="0.3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4"/>
      <c r="N53" s="4"/>
    </row>
    <row r="54" spans="1:14" x14ac:dyDescent="0.3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4"/>
      <c r="N54" s="4"/>
    </row>
    <row r="55" spans="1:14" x14ac:dyDescent="0.3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4"/>
      <c r="N55" s="4"/>
    </row>
    <row r="56" spans="1:14" x14ac:dyDescent="0.3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4"/>
      <c r="N56" s="4"/>
    </row>
    <row r="57" spans="1:14" x14ac:dyDescent="0.3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4"/>
      <c r="N57" s="4"/>
    </row>
    <row r="58" spans="1:14" x14ac:dyDescent="0.3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4"/>
      <c r="N58" s="4"/>
    </row>
    <row r="59" spans="1:14" x14ac:dyDescent="0.3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4"/>
      <c r="N59" s="4"/>
    </row>
    <row r="60" spans="1:14" x14ac:dyDescent="0.3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4"/>
      <c r="N60" s="4"/>
    </row>
    <row r="61" spans="1:14" x14ac:dyDescent="0.3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4"/>
      <c r="N61" s="4"/>
    </row>
    <row r="62" spans="1:14" x14ac:dyDescent="0.3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4"/>
      <c r="N62" s="4"/>
    </row>
    <row r="63" spans="1:14" x14ac:dyDescent="0.3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4"/>
      <c r="N63" s="4"/>
    </row>
    <row r="64" spans="1:14" x14ac:dyDescent="0.3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4"/>
      <c r="N64" s="4"/>
    </row>
    <row r="65" spans="1:14" x14ac:dyDescent="0.3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4"/>
      <c r="N65" s="4"/>
    </row>
    <row r="66" spans="1:14" x14ac:dyDescent="0.3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4"/>
      <c r="N66" s="4"/>
    </row>
    <row r="67" spans="1:14" x14ac:dyDescent="0.3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4"/>
      <c r="N67" s="4"/>
    </row>
    <row r="68" spans="1:14" x14ac:dyDescent="0.3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4"/>
      <c r="N68" s="4"/>
    </row>
    <row r="69" spans="1:14" x14ac:dyDescent="0.3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4"/>
      <c r="N69" s="4"/>
    </row>
    <row r="70" spans="1:14" x14ac:dyDescent="0.3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4"/>
      <c r="N70" s="4"/>
    </row>
    <row r="71" spans="1:14" x14ac:dyDescent="0.3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4"/>
      <c r="N71" s="4"/>
    </row>
    <row r="72" spans="1:14" x14ac:dyDescent="0.3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4"/>
      <c r="N72" s="4"/>
    </row>
    <row r="73" spans="1:14" x14ac:dyDescent="0.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4"/>
      <c r="N73" s="4"/>
    </row>
    <row r="74" spans="1:14" x14ac:dyDescent="0.3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4"/>
      <c r="N74" s="4"/>
    </row>
    <row r="75" spans="1:14" x14ac:dyDescent="0.3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4"/>
      <c r="N75" s="4"/>
    </row>
    <row r="76" spans="1:14" x14ac:dyDescent="0.3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4"/>
      <c r="N76" s="4"/>
    </row>
    <row r="77" spans="1:14" x14ac:dyDescent="0.3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4"/>
      <c r="N77" s="4"/>
    </row>
    <row r="78" spans="1:14" x14ac:dyDescent="0.3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4"/>
      <c r="N78" s="4"/>
    </row>
    <row r="79" spans="1:14" x14ac:dyDescent="0.3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4"/>
      <c r="N79" s="4"/>
    </row>
    <row r="80" spans="1:14" x14ac:dyDescent="0.3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4"/>
      <c r="N80" s="4"/>
    </row>
    <row r="81" spans="1:14" x14ac:dyDescent="0.3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4"/>
      <c r="N81" s="4"/>
    </row>
    <row r="82" spans="1:14" x14ac:dyDescent="0.3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4"/>
      <c r="N82" s="4"/>
    </row>
    <row r="83" spans="1:14" x14ac:dyDescent="0.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4"/>
      <c r="N83" s="4"/>
    </row>
    <row r="84" spans="1:14" x14ac:dyDescent="0.3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4"/>
      <c r="N84" s="4"/>
    </row>
    <row r="85" spans="1:14" x14ac:dyDescent="0.3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4"/>
      <c r="N85" s="4"/>
    </row>
    <row r="86" spans="1:14" x14ac:dyDescent="0.3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4"/>
      <c r="N86" s="4"/>
    </row>
    <row r="87" spans="1:14" x14ac:dyDescent="0.3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4"/>
      <c r="N87" s="4"/>
    </row>
    <row r="88" spans="1:14" x14ac:dyDescent="0.3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4"/>
      <c r="N88" s="4"/>
    </row>
    <row r="89" spans="1:14" x14ac:dyDescent="0.3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4"/>
      <c r="N89" s="4"/>
    </row>
    <row r="90" spans="1:14" x14ac:dyDescent="0.3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4"/>
      <c r="N90" s="4"/>
    </row>
    <row r="91" spans="1:14" x14ac:dyDescent="0.3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4"/>
      <c r="N91" s="4"/>
    </row>
    <row r="92" spans="1:14" x14ac:dyDescent="0.3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4"/>
      <c r="N92" s="4"/>
    </row>
    <row r="93" spans="1:14" x14ac:dyDescent="0.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4"/>
      <c r="N93" s="4"/>
    </row>
    <row r="94" spans="1:14" x14ac:dyDescent="0.3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4"/>
      <c r="N94" s="4"/>
    </row>
    <row r="95" spans="1:14" x14ac:dyDescent="0.3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4"/>
      <c r="N95" s="4"/>
    </row>
    <row r="96" spans="1:14" x14ac:dyDescent="0.3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4"/>
      <c r="N96" s="4"/>
    </row>
    <row r="97" spans="1:14" x14ac:dyDescent="0.3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4"/>
      <c r="N97" s="4"/>
    </row>
    <row r="98" spans="1:14" x14ac:dyDescent="0.3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4"/>
      <c r="N98" s="4"/>
    </row>
    <row r="99" spans="1:14" x14ac:dyDescent="0.3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4"/>
      <c r="N99" s="4"/>
    </row>
    <row r="100" spans="1:14" x14ac:dyDescent="0.3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4"/>
      <c r="N100" s="4"/>
    </row>
    <row r="101" spans="1:14" x14ac:dyDescent="0.3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4"/>
      <c r="N101" s="4"/>
    </row>
    <row r="102" spans="1:14" x14ac:dyDescent="0.3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4"/>
      <c r="N102" s="4"/>
    </row>
    <row r="103" spans="1:14" x14ac:dyDescent="0.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4"/>
      <c r="N103" s="4"/>
    </row>
    <row r="104" spans="1:14" x14ac:dyDescent="0.3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4"/>
      <c r="N104" s="4"/>
    </row>
    <row r="105" spans="1:14" x14ac:dyDescent="0.3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4"/>
      <c r="N105" s="4"/>
    </row>
    <row r="106" spans="1:14" x14ac:dyDescent="0.3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4"/>
      <c r="N106" s="4"/>
    </row>
    <row r="107" spans="1:14" x14ac:dyDescent="0.3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4"/>
      <c r="N107" s="4"/>
    </row>
    <row r="108" spans="1:14" x14ac:dyDescent="0.3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4"/>
      <c r="N108" s="4"/>
    </row>
    <row r="109" spans="1:14" x14ac:dyDescent="0.3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4"/>
      <c r="N109" s="4"/>
    </row>
    <row r="110" spans="1:14" x14ac:dyDescent="0.3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4"/>
      <c r="N110" s="4"/>
    </row>
    <row r="111" spans="1:14" x14ac:dyDescent="0.3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4"/>
      <c r="N111" s="4"/>
    </row>
    <row r="112" spans="1:14" x14ac:dyDescent="0.3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4"/>
      <c r="N112" s="4"/>
    </row>
    <row r="113" spans="1:14" x14ac:dyDescent="0.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4"/>
      <c r="N113" s="4"/>
    </row>
    <row r="114" spans="1:14" x14ac:dyDescent="0.3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4"/>
      <c r="N114" s="4"/>
    </row>
    <row r="115" spans="1:14" x14ac:dyDescent="0.3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4"/>
      <c r="N115" s="4"/>
    </row>
    <row r="116" spans="1:14" x14ac:dyDescent="0.3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4"/>
      <c r="N116" s="4"/>
    </row>
    <row r="117" spans="1:14" x14ac:dyDescent="0.3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4"/>
      <c r="N117" s="4"/>
    </row>
    <row r="118" spans="1:14" x14ac:dyDescent="0.3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4"/>
      <c r="N118" s="4"/>
    </row>
    <row r="119" spans="1:14" x14ac:dyDescent="0.3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4"/>
      <c r="N119" s="4"/>
    </row>
    <row r="120" spans="1:14" x14ac:dyDescent="0.3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4"/>
      <c r="N120" s="4"/>
    </row>
    <row r="121" spans="1:14" x14ac:dyDescent="0.3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4"/>
      <c r="N121" s="4"/>
    </row>
    <row r="122" spans="1:14" x14ac:dyDescent="0.3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4"/>
      <c r="N122" s="4"/>
    </row>
    <row r="123" spans="1:14" x14ac:dyDescent="0.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4"/>
      <c r="N123" s="4"/>
    </row>
    <row r="124" spans="1:14" x14ac:dyDescent="0.3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4"/>
      <c r="N124" s="4"/>
    </row>
    <row r="125" spans="1:14" x14ac:dyDescent="0.3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4"/>
      <c r="N125" s="4"/>
    </row>
    <row r="126" spans="1:14" x14ac:dyDescent="0.3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4"/>
      <c r="N126" s="4"/>
    </row>
    <row r="127" spans="1:14" x14ac:dyDescent="0.3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4"/>
      <c r="N127" s="4"/>
    </row>
    <row r="128" spans="1:14" x14ac:dyDescent="0.3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4"/>
      <c r="N128" s="4"/>
    </row>
    <row r="129" spans="1:14" x14ac:dyDescent="0.3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4"/>
      <c r="N129" s="4"/>
    </row>
    <row r="130" spans="1:14" x14ac:dyDescent="0.3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4"/>
      <c r="N130" s="4"/>
    </row>
    <row r="131" spans="1:14" x14ac:dyDescent="0.3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4"/>
      <c r="N131" s="4"/>
    </row>
    <row r="132" spans="1:14" x14ac:dyDescent="0.3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4"/>
      <c r="N132" s="4"/>
    </row>
    <row r="133" spans="1:14" x14ac:dyDescent="0.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4"/>
      <c r="N133" s="4"/>
    </row>
    <row r="134" spans="1:14" x14ac:dyDescent="0.3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4"/>
      <c r="N134" s="4"/>
    </row>
    <row r="135" spans="1:14" x14ac:dyDescent="0.3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4"/>
      <c r="N135" s="4"/>
    </row>
    <row r="136" spans="1:14" x14ac:dyDescent="0.3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4"/>
      <c r="N136" s="4"/>
    </row>
    <row r="137" spans="1:14" x14ac:dyDescent="0.3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4"/>
      <c r="N137" s="4"/>
    </row>
    <row r="138" spans="1:14" x14ac:dyDescent="0.3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4"/>
      <c r="N138" s="4"/>
    </row>
    <row r="139" spans="1:14" x14ac:dyDescent="0.3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4"/>
      <c r="N139" s="4"/>
    </row>
    <row r="140" spans="1:14" x14ac:dyDescent="0.3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4"/>
      <c r="N140" s="4"/>
    </row>
    <row r="141" spans="1:14" x14ac:dyDescent="0.3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4"/>
      <c r="N141" s="4"/>
    </row>
    <row r="142" spans="1:14" x14ac:dyDescent="0.3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4"/>
      <c r="N142" s="4"/>
    </row>
    <row r="143" spans="1:14" x14ac:dyDescent="0.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4"/>
      <c r="N143" s="4"/>
    </row>
    <row r="144" spans="1:14" x14ac:dyDescent="0.3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4"/>
      <c r="N144" s="4"/>
    </row>
    <row r="145" spans="1:15" x14ac:dyDescent="0.3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4"/>
      <c r="N145" s="4"/>
    </row>
    <row r="146" spans="1:15" x14ac:dyDescent="0.3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4"/>
      <c r="N146" s="4"/>
    </row>
    <row r="147" spans="1:15" x14ac:dyDescent="0.3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4"/>
      <c r="N147" s="4"/>
    </row>
    <row r="148" spans="1:15" x14ac:dyDescent="0.3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4"/>
      <c r="N148" s="4"/>
    </row>
    <row r="149" spans="1:15" x14ac:dyDescent="0.3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4"/>
      <c r="N149" s="4"/>
    </row>
    <row r="150" spans="1:15" x14ac:dyDescent="0.3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4"/>
      <c r="N150" s="4"/>
    </row>
    <row r="151" spans="1:15" x14ac:dyDescent="0.3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4"/>
      <c r="N151" s="4"/>
    </row>
    <row r="152" spans="1:15" x14ac:dyDescent="0.3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4"/>
      <c r="N152" s="4"/>
    </row>
    <row r="153" spans="1:15" ht="24" x14ac:dyDescent="0.8">
      <c r="A153" s="197" t="s">
        <v>21</v>
      </c>
      <c r="B153" s="197"/>
      <c r="C153" s="197"/>
      <c r="D153" s="197"/>
      <c r="E153" s="197"/>
      <c r="F153" s="197"/>
      <c r="G153" s="197"/>
      <c r="H153" s="197"/>
      <c r="I153" s="198" t="s">
        <v>22</v>
      </c>
      <c r="J153" s="198"/>
      <c r="K153" s="198"/>
      <c r="L153" s="198"/>
      <c r="M153" s="198"/>
      <c r="N153" s="6"/>
      <c r="O153" s="7" t="s">
        <v>23</v>
      </c>
    </row>
    <row r="154" spans="1:15" ht="24" x14ac:dyDescent="0.8">
      <c r="A154" s="199" t="s">
        <v>24</v>
      </c>
      <c r="B154" s="199"/>
      <c r="C154" s="199"/>
      <c r="D154" s="199"/>
      <c r="E154" s="199"/>
      <c r="F154" s="199"/>
      <c r="G154" s="199"/>
      <c r="H154" s="199"/>
      <c r="I154" s="8">
        <v>5</v>
      </c>
      <c r="J154" s="8">
        <v>4</v>
      </c>
      <c r="K154" s="8">
        <v>3</v>
      </c>
      <c r="L154" s="8">
        <v>2</v>
      </c>
      <c r="M154" s="8">
        <v>1</v>
      </c>
      <c r="N154" s="6"/>
      <c r="O154" s="9">
        <v>6</v>
      </c>
    </row>
    <row r="155" spans="1:15" ht="24" x14ac:dyDescent="0.8">
      <c r="A155" s="200" t="s">
        <v>25</v>
      </c>
      <c r="B155" s="201"/>
      <c r="C155" s="201"/>
      <c r="D155" s="201"/>
      <c r="E155" s="201"/>
      <c r="F155" s="201"/>
      <c r="G155" s="201"/>
      <c r="H155" s="201"/>
      <c r="I155" s="10"/>
      <c r="J155" s="10"/>
      <c r="K155" s="10"/>
      <c r="L155" s="10"/>
      <c r="M155" s="11"/>
      <c r="N155" s="6"/>
      <c r="O155" s="9"/>
    </row>
    <row r="156" spans="1:15" ht="24" x14ac:dyDescent="0.8">
      <c r="A156" s="12"/>
      <c r="B156" s="13" t="s">
        <v>26</v>
      </c>
      <c r="C156" s="13"/>
      <c r="D156" s="13"/>
      <c r="E156" s="13"/>
      <c r="F156" s="13"/>
      <c r="G156" s="13"/>
      <c r="H156" s="13"/>
      <c r="I156" s="14" t="e">
        <f>C171*100/C177</f>
        <v>#DIV/0!</v>
      </c>
      <c r="J156" s="14" t="e">
        <f>C172*100/C177</f>
        <v>#DIV/0!</v>
      </c>
      <c r="K156" s="14" t="e">
        <f>C173*100/C177</f>
        <v>#DIV/0!</v>
      </c>
      <c r="L156" s="15" t="e">
        <f>C174*100/C177</f>
        <v>#DIV/0!</v>
      </c>
      <c r="M156" s="15" t="e">
        <f>C175*100/C177</f>
        <v>#DIV/0!</v>
      </c>
      <c r="N156" s="16" t="e">
        <f>SUM(I156:M156)</f>
        <v>#DIV/0!</v>
      </c>
      <c r="O156" s="17" t="e">
        <f>D176</f>
        <v>#DIV/0!</v>
      </c>
    </row>
    <row r="157" spans="1:15" ht="24" x14ac:dyDescent="0.8">
      <c r="A157" s="12"/>
      <c r="B157" s="13" t="s">
        <v>27</v>
      </c>
      <c r="C157" s="13"/>
      <c r="D157" s="13"/>
      <c r="E157" s="13"/>
      <c r="F157" s="13"/>
      <c r="G157" s="13"/>
      <c r="H157" s="13"/>
      <c r="I157" s="14" t="e">
        <f>E171*100/C177</f>
        <v>#DIV/0!</v>
      </c>
      <c r="J157" s="14" t="e">
        <f>E172*100/C177</f>
        <v>#DIV/0!</v>
      </c>
      <c r="K157" s="14" t="e">
        <f>E173*100/C177</f>
        <v>#DIV/0!</v>
      </c>
      <c r="L157" s="15" t="e">
        <f>E174*100/C177</f>
        <v>#DIV/0!</v>
      </c>
      <c r="M157" s="15" t="e">
        <f>E175*100/C177</f>
        <v>#DIV/0!</v>
      </c>
      <c r="N157" s="16" t="e">
        <f>SUM(I157:M157)</f>
        <v>#DIV/0!</v>
      </c>
      <c r="O157" s="17" t="e">
        <f>F176</f>
        <v>#DIV/0!</v>
      </c>
    </row>
    <row r="158" spans="1:15" ht="24" x14ac:dyDescent="0.8">
      <c r="A158" s="12"/>
      <c r="B158" s="13" t="s">
        <v>28</v>
      </c>
      <c r="C158" s="13"/>
      <c r="D158" s="13"/>
      <c r="E158" s="13"/>
      <c r="F158" s="13"/>
      <c r="G158" s="13"/>
      <c r="H158" s="13"/>
      <c r="I158" s="14" t="e">
        <f>G171*100/C177</f>
        <v>#DIV/0!</v>
      </c>
      <c r="J158" s="14" t="e">
        <f>G172*100/C177</f>
        <v>#DIV/0!</v>
      </c>
      <c r="K158" s="14" t="e">
        <f>G173*100/C177</f>
        <v>#DIV/0!</v>
      </c>
      <c r="L158" s="15" t="e">
        <f>G174*100/C177</f>
        <v>#DIV/0!</v>
      </c>
      <c r="M158" s="15" t="e">
        <f>G175*100/C177</f>
        <v>#DIV/0!</v>
      </c>
      <c r="N158" s="16" t="e">
        <f>SUM(I158:M158)</f>
        <v>#DIV/0!</v>
      </c>
      <c r="O158" s="17" t="e">
        <f>H176</f>
        <v>#DIV/0!</v>
      </c>
    </row>
    <row r="159" spans="1:15" ht="24" x14ac:dyDescent="0.8">
      <c r="A159" s="200" t="s">
        <v>29</v>
      </c>
      <c r="B159" s="201"/>
      <c r="C159" s="201"/>
      <c r="D159" s="201"/>
      <c r="E159" s="201"/>
      <c r="F159" s="201"/>
      <c r="G159" s="201"/>
      <c r="H159" s="201"/>
      <c r="I159" s="10"/>
      <c r="J159" s="10"/>
      <c r="K159" s="10"/>
      <c r="L159" s="10"/>
      <c r="M159" s="11"/>
      <c r="N159" s="16"/>
      <c r="O159" s="17"/>
    </row>
    <row r="160" spans="1:15" ht="24" x14ac:dyDescent="0.8">
      <c r="A160" s="12"/>
      <c r="B160" s="13" t="s">
        <v>30</v>
      </c>
      <c r="C160" s="13"/>
      <c r="D160" s="13"/>
      <c r="E160" s="13"/>
      <c r="F160" s="13"/>
      <c r="G160" s="13"/>
      <c r="H160" s="13"/>
      <c r="I160" s="14" t="e">
        <f>I171*100/I177</f>
        <v>#DIV/0!</v>
      </c>
      <c r="J160" s="14" t="e">
        <f>I172*100/I177</f>
        <v>#DIV/0!</v>
      </c>
      <c r="K160" s="14" t="e">
        <f>I173*100/I177</f>
        <v>#DIV/0!</v>
      </c>
      <c r="L160" s="14" t="e">
        <f>I174*100/I177</f>
        <v>#DIV/0!</v>
      </c>
      <c r="M160" s="14" t="e">
        <f>I175*100/I177</f>
        <v>#DIV/0!</v>
      </c>
      <c r="N160" s="16" t="e">
        <f>SUM(I160:M160)</f>
        <v>#DIV/0!</v>
      </c>
      <c r="O160" s="17" t="e">
        <f>J176</f>
        <v>#DIV/0!</v>
      </c>
    </row>
    <row r="161" spans="1:22" ht="24" x14ac:dyDescent="0.8">
      <c r="A161" s="12"/>
      <c r="B161" s="13" t="s">
        <v>31</v>
      </c>
      <c r="C161" s="13"/>
      <c r="D161" s="13"/>
      <c r="E161" s="13"/>
      <c r="F161" s="13"/>
      <c r="G161" s="13"/>
      <c r="H161" s="13"/>
      <c r="I161" s="14" t="e">
        <f>K171*100/K177</f>
        <v>#DIV/0!</v>
      </c>
      <c r="J161" s="14" t="e">
        <f>K172*100/K177</f>
        <v>#DIV/0!</v>
      </c>
      <c r="K161" s="14" t="e">
        <f>K173*100/K177</f>
        <v>#DIV/0!</v>
      </c>
      <c r="L161" s="14" t="e">
        <f>K174*100/K177</f>
        <v>#DIV/0!</v>
      </c>
      <c r="M161" s="14" t="e">
        <f>K175*100/K177</f>
        <v>#DIV/0!</v>
      </c>
      <c r="N161" s="16" t="e">
        <f>SUM(I161:M161)</f>
        <v>#DIV/0!</v>
      </c>
      <c r="O161" s="17" t="e">
        <f>L176</f>
        <v>#DIV/0!</v>
      </c>
    </row>
    <row r="162" spans="1:22" ht="24" x14ac:dyDescent="0.8">
      <c r="A162" s="12"/>
      <c r="B162" s="13" t="s">
        <v>32</v>
      </c>
      <c r="C162" s="13"/>
      <c r="D162" s="13"/>
      <c r="E162" s="13"/>
      <c r="F162" s="13"/>
      <c r="G162" s="13"/>
      <c r="H162" s="13"/>
      <c r="I162" s="14" t="e">
        <f>M171*100/M177</f>
        <v>#DIV/0!</v>
      </c>
      <c r="J162" s="14" t="e">
        <f>M172*100/M177</f>
        <v>#DIV/0!</v>
      </c>
      <c r="K162" s="14" t="e">
        <f>M173*100/M177</f>
        <v>#DIV/0!</v>
      </c>
      <c r="L162" s="14" t="e">
        <f>M174*100/M177</f>
        <v>#DIV/0!</v>
      </c>
      <c r="M162" s="14" t="e">
        <f>M175*100/M177</f>
        <v>#DIV/0!</v>
      </c>
      <c r="N162" s="16" t="e">
        <f>SUM(I162:M162)</f>
        <v>#DIV/0!</v>
      </c>
      <c r="O162" s="17" t="e">
        <f>N176</f>
        <v>#DIV/0!</v>
      </c>
    </row>
    <row r="163" spans="1:22" ht="24" x14ac:dyDescent="0.8">
      <c r="A163" s="200" t="s">
        <v>33</v>
      </c>
      <c r="B163" s="201"/>
      <c r="C163" s="201"/>
      <c r="D163" s="201"/>
      <c r="E163" s="201"/>
      <c r="F163" s="201"/>
      <c r="G163" s="201"/>
      <c r="H163" s="201"/>
      <c r="I163" s="10"/>
      <c r="J163" s="10"/>
      <c r="K163" s="10"/>
      <c r="L163" s="10"/>
      <c r="M163" s="11"/>
      <c r="N163" s="16"/>
      <c r="O163" s="17"/>
    </row>
    <row r="164" spans="1:22" ht="24" x14ac:dyDescent="0.8">
      <c r="A164" s="12"/>
      <c r="B164" s="13" t="s">
        <v>34</v>
      </c>
      <c r="C164" s="13"/>
      <c r="D164" s="13"/>
      <c r="E164" s="13"/>
      <c r="F164" s="13"/>
      <c r="G164" s="13"/>
      <c r="H164" s="13"/>
      <c r="I164" s="14" t="e">
        <f>O171*100/O177</f>
        <v>#DIV/0!</v>
      </c>
      <c r="J164" s="14" t="e">
        <f>O172*100/O177</f>
        <v>#DIV/0!</v>
      </c>
      <c r="K164" s="14" t="e">
        <f>O173*100/O177</f>
        <v>#DIV/0!</v>
      </c>
      <c r="L164" s="14" t="e">
        <f>O174*100/O177</f>
        <v>#DIV/0!</v>
      </c>
      <c r="M164" s="14" t="e">
        <f>O175*100/O177</f>
        <v>#DIV/0!</v>
      </c>
      <c r="N164" s="16" t="e">
        <f>SUM(I164:M164)</f>
        <v>#DIV/0!</v>
      </c>
      <c r="O164" s="17" t="e">
        <f>P176</f>
        <v>#DIV/0!</v>
      </c>
    </row>
    <row r="165" spans="1:22" ht="24" x14ac:dyDescent="0.8">
      <c r="A165" s="12"/>
      <c r="B165" s="13" t="s">
        <v>35</v>
      </c>
      <c r="C165" s="13"/>
      <c r="D165" s="13"/>
      <c r="E165" s="13"/>
      <c r="F165" s="13"/>
      <c r="G165" s="13"/>
      <c r="H165" s="13"/>
      <c r="I165" s="14" t="e">
        <f>Q171*100/Q177</f>
        <v>#DIV/0!</v>
      </c>
      <c r="J165" s="14" t="e">
        <f>Q172*100/Q177</f>
        <v>#DIV/0!</v>
      </c>
      <c r="K165" s="14" t="e">
        <f>Q173*100/Q177</f>
        <v>#DIV/0!</v>
      </c>
      <c r="L165" s="14" t="e">
        <f>Q174*100/Q177</f>
        <v>#DIV/0!</v>
      </c>
      <c r="M165" s="14" t="e">
        <f>Q175*100/Q177</f>
        <v>#DIV/0!</v>
      </c>
      <c r="N165" s="16" t="e">
        <f>SUM(I165:M165)</f>
        <v>#DIV/0!</v>
      </c>
      <c r="O165" s="17" t="e">
        <f>R176</f>
        <v>#DIV/0!</v>
      </c>
    </row>
    <row r="166" spans="1:22" ht="24" x14ac:dyDescent="0.8">
      <c r="A166" s="12"/>
      <c r="B166" s="13" t="s">
        <v>36</v>
      </c>
      <c r="C166" s="13"/>
      <c r="D166" s="13"/>
      <c r="E166" s="13"/>
      <c r="F166" s="13"/>
      <c r="G166" s="13"/>
      <c r="H166" s="13"/>
      <c r="I166" s="14" t="e">
        <f>S171*100/S177</f>
        <v>#DIV/0!</v>
      </c>
      <c r="J166" s="14" t="e">
        <f>S172*100/S177</f>
        <v>#DIV/0!</v>
      </c>
      <c r="K166" s="14" t="e">
        <f>S173*100/S177</f>
        <v>#DIV/0!</v>
      </c>
      <c r="L166" s="14" t="e">
        <f>S174*100/S177</f>
        <v>#DIV/0!</v>
      </c>
      <c r="M166" s="14" t="e">
        <f>S175*100/S177</f>
        <v>#DIV/0!</v>
      </c>
      <c r="N166" s="16" t="e">
        <f>SUM(I166:M166)</f>
        <v>#DIV/0!</v>
      </c>
      <c r="O166" s="17" t="e">
        <f>T176</f>
        <v>#DIV/0!</v>
      </c>
    </row>
    <row r="167" spans="1:22" ht="24" x14ac:dyDescent="0.8">
      <c r="A167" s="202" t="s">
        <v>37</v>
      </c>
      <c r="B167" s="203"/>
      <c r="C167" s="203"/>
      <c r="D167" s="203"/>
      <c r="E167" s="203"/>
      <c r="F167" s="203"/>
      <c r="G167" s="203"/>
      <c r="H167" s="203"/>
      <c r="I167" s="14" t="e">
        <f>U171*100/U177</f>
        <v>#DIV/0!</v>
      </c>
      <c r="J167" s="14" t="e">
        <f>U172*100/U177</f>
        <v>#DIV/0!</v>
      </c>
      <c r="K167" s="14" t="e">
        <f>U173*100/U177</f>
        <v>#DIV/0!</v>
      </c>
      <c r="L167" s="14" t="e">
        <f>U174*100/U177</f>
        <v>#DIV/0!</v>
      </c>
      <c r="M167" s="14" t="e">
        <f>U175*100/U177</f>
        <v>#DIV/0!</v>
      </c>
      <c r="N167" s="16" t="e">
        <f>SUM(I167:M167)</f>
        <v>#DIV/0!</v>
      </c>
      <c r="O167" s="17" t="e">
        <f>V176</f>
        <v>#DIV/0!</v>
      </c>
    </row>
    <row r="169" spans="1:22" ht="24" x14ac:dyDescent="0.3">
      <c r="A169" s="209" t="s">
        <v>38</v>
      </c>
      <c r="B169" s="190" t="s">
        <v>39</v>
      </c>
      <c r="C169" s="192" t="s">
        <v>40</v>
      </c>
      <c r="D169" s="192"/>
      <c r="E169" s="192"/>
      <c r="F169" s="192"/>
      <c r="G169" s="192"/>
      <c r="H169" s="192"/>
      <c r="I169" s="192" t="s">
        <v>16</v>
      </c>
      <c r="J169" s="192"/>
      <c r="K169" s="192"/>
      <c r="L169" s="192"/>
      <c r="M169" s="192"/>
      <c r="N169" s="192"/>
      <c r="O169" s="192" t="s">
        <v>17</v>
      </c>
      <c r="P169" s="192"/>
      <c r="Q169" s="192"/>
      <c r="R169" s="192"/>
      <c r="S169" s="192"/>
      <c r="T169" s="192"/>
      <c r="U169" s="192" t="s">
        <v>18</v>
      </c>
      <c r="V169" s="192"/>
    </row>
    <row r="170" spans="1:22" ht="24" x14ac:dyDescent="0.3">
      <c r="A170" s="210"/>
      <c r="B170" s="191"/>
      <c r="C170" s="192">
        <v>1.1000000000000001</v>
      </c>
      <c r="D170" s="192"/>
      <c r="E170" s="192">
        <v>1.2</v>
      </c>
      <c r="F170" s="192"/>
      <c r="G170" s="192">
        <v>1.3</v>
      </c>
      <c r="H170" s="192">
        <v>2.1</v>
      </c>
      <c r="I170" s="192">
        <v>2.1</v>
      </c>
      <c r="J170" s="192">
        <v>2.2000000000000002</v>
      </c>
      <c r="K170" s="192">
        <v>2.2000000000000002</v>
      </c>
      <c r="L170" s="192">
        <v>2.2999999999999998</v>
      </c>
      <c r="M170" s="192">
        <v>2.2999999999999998</v>
      </c>
      <c r="N170" s="192"/>
      <c r="O170" s="192">
        <v>3.1</v>
      </c>
      <c r="P170" s="192"/>
      <c r="Q170" s="192">
        <v>3.2</v>
      </c>
      <c r="R170" s="192"/>
      <c r="S170" s="192">
        <v>3.3</v>
      </c>
      <c r="T170" s="192"/>
      <c r="U170" s="192"/>
      <c r="V170" s="192"/>
    </row>
    <row r="171" spans="1:22" ht="24" x14ac:dyDescent="0.8">
      <c r="A171" s="19">
        <v>5</v>
      </c>
      <c r="B171" s="19">
        <v>100</v>
      </c>
      <c r="C171" s="20">
        <f>COUNTIF(C4:C152,5)</f>
        <v>0</v>
      </c>
      <c r="D171" s="21">
        <f>C171*100</f>
        <v>0</v>
      </c>
      <c r="E171" s="20">
        <f>COUNTIF(D4:D152,5)</f>
        <v>0</v>
      </c>
      <c r="F171" s="21">
        <f>E171*100</f>
        <v>0</v>
      </c>
      <c r="G171" s="20">
        <f>COUNTIF(E4:E152,5)</f>
        <v>0</v>
      </c>
      <c r="H171" s="21">
        <f>G171*100</f>
        <v>0</v>
      </c>
      <c r="I171" s="20">
        <f>COUNTIF(F4:F152,5)</f>
        <v>0</v>
      </c>
      <c r="J171" s="21">
        <f>I171*100</f>
        <v>0</v>
      </c>
      <c r="K171" s="20">
        <f>COUNTIF(G4:G152,5)</f>
        <v>0</v>
      </c>
      <c r="L171" s="22">
        <f>K171*100</f>
        <v>0</v>
      </c>
      <c r="M171" s="20">
        <f>COUNTIF(H4:H152,5)</f>
        <v>0</v>
      </c>
      <c r="N171" s="21">
        <f>M171*100</f>
        <v>0</v>
      </c>
      <c r="O171" s="20">
        <f>COUNTIF(I4:I152,5)</f>
        <v>0</v>
      </c>
      <c r="P171" s="21">
        <f>O171*100</f>
        <v>0</v>
      </c>
      <c r="Q171" s="20">
        <f>COUNTIF(J4:J152,5)</f>
        <v>0</v>
      </c>
      <c r="R171" s="21">
        <f>Q171*100</f>
        <v>0</v>
      </c>
      <c r="S171" s="20">
        <f>COUNTIF(K4:K152,5)</f>
        <v>0</v>
      </c>
      <c r="T171" s="21">
        <f>S171*100</f>
        <v>0</v>
      </c>
      <c r="U171" s="20">
        <f>COUNTIF(L4:L152,5)</f>
        <v>0</v>
      </c>
      <c r="V171" s="21">
        <f>U171*100</f>
        <v>0</v>
      </c>
    </row>
    <row r="172" spans="1:22" ht="24" x14ac:dyDescent="0.8">
      <c r="A172" s="19">
        <v>4</v>
      </c>
      <c r="B172" s="19">
        <v>80</v>
      </c>
      <c r="C172" s="20">
        <f>COUNTIF(C4:C152,4)</f>
        <v>0</v>
      </c>
      <c r="D172" s="21">
        <f>C172*80</f>
        <v>0</v>
      </c>
      <c r="E172" s="20">
        <f>COUNTIF(D4:D152,4)</f>
        <v>0</v>
      </c>
      <c r="F172" s="21">
        <f>E172*80</f>
        <v>0</v>
      </c>
      <c r="G172" s="20">
        <f>COUNTIF(E4:E152,4)</f>
        <v>0</v>
      </c>
      <c r="H172" s="21">
        <f>G172*80</f>
        <v>0</v>
      </c>
      <c r="I172" s="20">
        <f>COUNTIF(F4:F152,4)</f>
        <v>0</v>
      </c>
      <c r="J172" s="21">
        <f>I172*80</f>
        <v>0</v>
      </c>
      <c r="K172" s="20">
        <f>COUNTIF(G4:G152,4)</f>
        <v>0</v>
      </c>
      <c r="L172" s="22">
        <f>K172*80</f>
        <v>0</v>
      </c>
      <c r="M172" s="20">
        <f>COUNTIF(H4:H152,4)</f>
        <v>0</v>
      </c>
      <c r="N172" s="21">
        <f>M172*80</f>
        <v>0</v>
      </c>
      <c r="O172" s="20">
        <f>COUNTIF(I4:I152,4)</f>
        <v>0</v>
      </c>
      <c r="P172" s="21">
        <f>O172*80</f>
        <v>0</v>
      </c>
      <c r="Q172" s="20">
        <f>COUNTIF(J4:J152,4)</f>
        <v>0</v>
      </c>
      <c r="R172" s="21">
        <f>Q172*80</f>
        <v>0</v>
      </c>
      <c r="S172" s="20">
        <f>COUNTIF(K4:K152,4)</f>
        <v>0</v>
      </c>
      <c r="T172" s="21">
        <f>S172*80</f>
        <v>0</v>
      </c>
      <c r="U172" s="20">
        <f>COUNTIF(L4:L152,4)</f>
        <v>0</v>
      </c>
      <c r="V172" s="21">
        <f>U172*80</f>
        <v>0</v>
      </c>
    </row>
    <row r="173" spans="1:22" ht="24" x14ac:dyDescent="0.8">
      <c r="A173" s="19">
        <v>3</v>
      </c>
      <c r="B173" s="19">
        <v>60</v>
      </c>
      <c r="C173" s="20">
        <f>COUNTIF(C4:C152,3)</f>
        <v>0</v>
      </c>
      <c r="D173" s="21">
        <f>C173*60</f>
        <v>0</v>
      </c>
      <c r="E173" s="20">
        <f>COUNTIF(D4:D152,3)</f>
        <v>0</v>
      </c>
      <c r="F173" s="21">
        <f>E173*60</f>
        <v>0</v>
      </c>
      <c r="G173" s="20">
        <f>COUNTIF(E4:E152,3)</f>
        <v>0</v>
      </c>
      <c r="H173" s="21">
        <f>G173*60</f>
        <v>0</v>
      </c>
      <c r="I173" s="20">
        <f>COUNTIF(F4:F152,3)</f>
        <v>0</v>
      </c>
      <c r="J173" s="21">
        <f>I173*60</f>
        <v>0</v>
      </c>
      <c r="K173" s="20">
        <f>COUNTIF(G4:G152,3)</f>
        <v>0</v>
      </c>
      <c r="L173" s="22">
        <f>K173*60</f>
        <v>0</v>
      </c>
      <c r="M173" s="20">
        <f>COUNTIF(H4:H152,3)</f>
        <v>0</v>
      </c>
      <c r="N173" s="21">
        <f>M173*60</f>
        <v>0</v>
      </c>
      <c r="O173" s="20">
        <f>COUNTIF(I4:I152,3)</f>
        <v>0</v>
      </c>
      <c r="P173" s="21">
        <f>O173*60</f>
        <v>0</v>
      </c>
      <c r="Q173" s="20">
        <f>COUNTIF(J4:J152,3)</f>
        <v>0</v>
      </c>
      <c r="R173" s="21">
        <f>Q173*60</f>
        <v>0</v>
      </c>
      <c r="S173" s="20">
        <f>COUNTIF(K4:K152,3)</f>
        <v>0</v>
      </c>
      <c r="T173" s="21">
        <f>S173*60</f>
        <v>0</v>
      </c>
      <c r="U173" s="20">
        <f>COUNTIF(L4:L152,3)</f>
        <v>0</v>
      </c>
      <c r="V173" s="21">
        <f>U173*60</f>
        <v>0</v>
      </c>
    </row>
    <row r="174" spans="1:22" ht="24" x14ac:dyDescent="0.8">
      <c r="A174" s="19">
        <v>2</v>
      </c>
      <c r="B174" s="19">
        <v>40</v>
      </c>
      <c r="C174" s="20">
        <f>COUNTIF(C136:C152,2)</f>
        <v>0</v>
      </c>
      <c r="D174" s="21">
        <f>C174*40</f>
        <v>0</v>
      </c>
      <c r="E174" s="20">
        <f>COUNTIF(D136:D152,2)</f>
        <v>0</v>
      </c>
      <c r="F174" s="21">
        <f>E174*40</f>
        <v>0</v>
      </c>
      <c r="G174" s="20">
        <f>COUNTIF(E136:E152,2)</f>
        <v>0</v>
      </c>
      <c r="H174" s="21">
        <f>G174*40</f>
        <v>0</v>
      </c>
      <c r="I174" s="20">
        <f>COUNTIF(F136:F152,2)</f>
        <v>0</v>
      </c>
      <c r="J174" s="21">
        <f>I174*40</f>
        <v>0</v>
      </c>
      <c r="K174" s="20">
        <f>COUNTIF(G136:G152,2)</f>
        <v>0</v>
      </c>
      <c r="L174" s="22">
        <f>K174*40</f>
        <v>0</v>
      </c>
      <c r="M174" s="20">
        <f>COUNTIF(H136:H152,2)</f>
        <v>0</v>
      </c>
      <c r="N174" s="21">
        <f>M174*40</f>
        <v>0</v>
      </c>
      <c r="O174" s="20">
        <f>COUNTIF(I136:I152,2)</f>
        <v>0</v>
      </c>
      <c r="P174" s="21">
        <f>O174*40</f>
        <v>0</v>
      </c>
      <c r="Q174" s="20">
        <f>COUNTIF(J136:J152,2)</f>
        <v>0</v>
      </c>
      <c r="R174" s="21">
        <f>Q174*40</f>
        <v>0</v>
      </c>
      <c r="S174" s="20">
        <f>COUNTIF($K$4:$K$20,2)</f>
        <v>0</v>
      </c>
      <c r="T174" s="21">
        <f>S174*40</f>
        <v>0</v>
      </c>
      <c r="U174" s="20">
        <f>COUNTIF($L$4:$L$20,2)</f>
        <v>0</v>
      </c>
      <c r="V174" s="21">
        <f>U174*40</f>
        <v>0</v>
      </c>
    </row>
    <row r="175" spans="1:22" ht="24" x14ac:dyDescent="0.8">
      <c r="A175" s="19">
        <v>1</v>
      </c>
      <c r="B175" s="19">
        <v>20</v>
      </c>
      <c r="C175" s="20">
        <f>COUNTIF(C136:C152,1)</f>
        <v>0</v>
      </c>
      <c r="D175" s="21">
        <f>C175*20</f>
        <v>0</v>
      </c>
      <c r="E175" s="20">
        <f>COUNTIF(D136:D152,1)</f>
        <v>0</v>
      </c>
      <c r="F175" s="21">
        <f>E175*20</f>
        <v>0</v>
      </c>
      <c r="G175" s="20">
        <f>COUNTIF(E136:E152,1)</f>
        <v>0</v>
      </c>
      <c r="H175" s="21">
        <f>G175*20</f>
        <v>0</v>
      </c>
      <c r="I175" s="20">
        <f>COUNTIF(F136:F152,1)</f>
        <v>0</v>
      </c>
      <c r="J175" s="21">
        <f>I175*20</f>
        <v>0</v>
      </c>
      <c r="K175" s="20">
        <f>COUNTIF(G136:G152,1)</f>
        <v>0</v>
      </c>
      <c r="L175" s="22">
        <f>K175*20</f>
        <v>0</v>
      </c>
      <c r="M175" s="20">
        <f>COUNTIF(H136:H152,1)</f>
        <v>0</v>
      </c>
      <c r="N175" s="21">
        <f>M175*20</f>
        <v>0</v>
      </c>
      <c r="O175" s="20">
        <f>COUNTIF(I136:I152,1)</f>
        <v>0</v>
      </c>
      <c r="P175" s="21">
        <f>O175*20</f>
        <v>0</v>
      </c>
      <c r="Q175" s="20">
        <f>COUNTIF(J136:J152,1)</f>
        <v>0</v>
      </c>
      <c r="R175" s="21">
        <f>Q175*20</f>
        <v>0</v>
      </c>
      <c r="S175" s="20">
        <f>COUNTIF($K$4:$K$20,1)</f>
        <v>0</v>
      </c>
      <c r="T175" s="21">
        <f>S175*20</f>
        <v>0</v>
      </c>
      <c r="U175" s="20">
        <f>COUNTIF($L$4:$L$20,1)</f>
        <v>0</v>
      </c>
      <c r="V175" s="21">
        <f>U175*20</f>
        <v>0</v>
      </c>
    </row>
    <row r="176" spans="1:22" ht="24" x14ac:dyDescent="0.8">
      <c r="A176" s="19">
        <v>6</v>
      </c>
      <c r="B176" s="19" t="s">
        <v>23</v>
      </c>
      <c r="C176" s="20">
        <f>COUNTIF(C137:C153,6)</f>
        <v>0</v>
      </c>
      <c r="D176" s="21" t="e">
        <f>(C176/C177)*100</f>
        <v>#DIV/0!</v>
      </c>
      <c r="E176" s="20">
        <f>COUNTIF(D136:D152,6)</f>
        <v>0</v>
      </c>
      <c r="F176" s="21" t="e">
        <f>(E176/E177)*100</f>
        <v>#DIV/0!</v>
      </c>
      <c r="G176" s="20">
        <f>COUNTIF(E136:E152,6)</f>
        <v>0</v>
      </c>
      <c r="H176" s="21" t="e">
        <f>(G176/G177)*100</f>
        <v>#DIV/0!</v>
      </c>
      <c r="I176" s="20">
        <f>COUNTIF(F136:F152,6)</f>
        <v>0</v>
      </c>
      <c r="J176" s="21" t="e">
        <f>(I176/I177)*100</f>
        <v>#DIV/0!</v>
      </c>
      <c r="K176" s="20">
        <f>COUNTIF(G136:G152,6)</f>
        <v>0</v>
      </c>
      <c r="L176" s="21" t="e">
        <f>(K176/K177)*100</f>
        <v>#DIV/0!</v>
      </c>
      <c r="M176" s="20">
        <f>COUNTIF(H136:H152,6)</f>
        <v>0</v>
      </c>
      <c r="N176" s="21" t="e">
        <f>(M176/M177)*100</f>
        <v>#DIV/0!</v>
      </c>
      <c r="O176" s="20">
        <f>COUNTIF(I136:I152,6)</f>
        <v>0</v>
      </c>
      <c r="P176" s="21" t="e">
        <f>(O176/O177)*100</f>
        <v>#DIV/0!</v>
      </c>
      <c r="Q176" s="20">
        <f>COUNTIF(J136:J152,6)</f>
        <v>0</v>
      </c>
      <c r="R176" s="21" t="e">
        <f>(Q176/Q177)*100</f>
        <v>#DIV/0!</v>
      </c>
      <c r="S176" s="20">
        <f>COUNTIF(K136:K152,6)</f>
        <v>0</v>
      </c>
      <c r="T176" s="21" t="e">
        <f>(S176/S177)*100</f>
        <v>#DIV/0!</v>
      </c>
      <c r="U176" s="20">
        <f>COUNTIF(L136:L152,6)</f>
        <v>0</v>
      </c>
      <c r="V176" s="21" t="e">
        <f>(U176/U177)*100</f>
        <v>#DIV/0!</v>
      </c>
    </row>
    <row r="177" spans="1:22" ht="24" x14ac:dyDescent="0.8">
      <c r="A177" s="6"/>
      <c r="B177" s="23"/>
      <c r="C177" s="24">
        <f>SUM(C171:C176)</f>
        <v>0</v>
      </c>
      <c r="D177" s="25">
        <f>SUM(D171:D175)</f>
        <v>0</v>
      </c>
      <c r="E177" s="24">
        <f>SUM(E171:E176)</f>
        <v>0</v>
      </c>
      <c r="F177" s="25">
        <f>SUM(F171:F175)</f>
        <v>0</v>
      </c>
      <c r="G177" s="24">
        <f>SUM(G171:G176)</f>
        <v>0</v>
      </c>
      <c r="H177" s="25">
        <f t="shared" ref="H177:N177" si="0">SUM(H171:H175)</f>
        <v>0</v>
      </c>
      <c r="I177" s="24">
        <f>SUM(I171:I176)</f>
        <v>0</v>
      </c>
      <c r="J177" s="25">
        <f t="shared" si="0"/>
        <v>0</v>
      </c>
      <c r="K177" s="24">
        <f>SUM(K171:K176)</f>
        <v>0</v>
      </c>
      <c r="L177" s="26">
        <f t="shared" si="0"/>
        <v>0</v>
      </c>
      <c r="M177" s="24">
        <f>SUM(M171:M176)</f>
        <v>0</v>
      </c>
      <c r="N177" s="27">
        <f t="shared" si="0"/>
        <v>0</v>
      </c>
      <c r="O177" s="24">
        <f>SUM(O171:O176)</f>
        <v>0</v>
      </c>
      <c r="P177" s="27">
        <f>SUM(P171:P175)</f>
        <v>0</v>
      </c>
      <c r="Q177" s="24">
        <f>SUM(Q171:Q176)</f>
        <v>0</v>
      </c>
      <c r="R177" s="27">
        <f>SUM(R171:R175)</f>
        <v>0</v>
      </c>
      <c r="S177" s="24">
        <f>SUM(S171:S176)</f>
        <v>0</v>
      </c>
      <c r="T177" s="27">
        <f>SUM(T171:T175)</f>
        <v>0</v>
      </c>
      <c r="U177" s="24">
        <f>SUM(U171:U176)</f>
        <v>0</v>
      </c>
      <c r="V177" s="27">
        <f>SUM(V171:V175)</f>
        <v>0</v>
      </c>
    </row>
    <row r="178" spans="1:22" ht="24" x14ac:dyDescent="0.8">
      <c r="A178" s="207" t="s">
        <v>41</v>
      </c>
      <c r="B178" s="208"/>
      <c r="C178" s="204" t="e">
        <f>D177/C177-C176</f>
        <v>#DIV/0!</v>
      </c>
      <c r="D178" s="204"/>
      <c r="E178" s="204" t="e">
        <f>F177/E177-E176</f>
        <v>#DIV/0!</v>
      </c>
      <c r="F178" s="204"/>
      <c r="G178" s="204" t="e">
        <f>H177/G177-G176</f>
        <v>#DIV/0!</v>
      </c>
      <c r="H178" s="204"/>
      <c r="I178" s="204" t="e">
        <f>J177/I177-I176</f>
        <v>#DIV/0!</v>
      </c>
      <c r="J178" s="204"/>
      <c r="K178" s="204" t="e">
        <f>L177/K177-K176</f>
        <v>#DIV/0!</v>
      </c>
      <c r="L178" s="204"/>
      <c r="M178" s="204" t="e">
        <f>N177/M177-M176</f>
        <v>#DIV/0!</v>
      </c>
      <c r="N178" s="204"/>
      <c r="O178" s="204" t="e">
        <f>P177/O177-O176</f>
        <v>#DIV/0!</v>
      </c>
      <c r="P178" s="204"/>
      <c r="Q178" s="204" t="e">
        <f>R177/Q177-Q176</f>
        <v>#DIV/0!</v>
      </c>
      <c r="R178" s="204"/>
      <c r="S178" s="204" t="e">
        <f>T177/S177-S176</f>
        <v>#DIV/0!</v>
      </c>
      <c r="T178" s="204"/>
      <c r="U178" s="204" t="e">
        <f>V177/U177-U176</f>
        <v>#DIV/0!</v>
      </c>
      <c r="V178" s="204"/>
    </row>
    <row r="179" spans="1:22" ht="24" x14ac:dyDescent="0.8">
      <c r="A179" s="6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8"/>
      <c r="M179" s="28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7" x14ac:dyDescent="0.9">
      <c r="A180" s="205" t="s">
        <v>42</v>
      </c>
      <c r="B180" s="205"/>
      <c r="C180" s="30" t="e">
        <f>SUM(C178:V178)/10</f>
        <v>#DIV/0!</v>
      </c>
      <c r="D180" s="29" t="s">
        <v>43</v>
      </c>
      <c r="E180" s="23"/>
      <c r="F180" s="23"/>
      <c r="G180" s="23"/>
      <c r="H180" s="23"/>
      <c r="I180" s="23"/>
      <c r="J180" s="23"/>
      <c r="K180" s="23"/>
      <c r="L180" s="28"/>
      <c r="M180" s="28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4" x14ac:dyDescent="0.8">
      <c r="A181" s="6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8"/>
      <c r="M181" s="28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7" x14ac:dyDescent="0.9">
      <c r="A182" s="206" t="s">
        <v>44</v>
      </c>
      <c r="B182" s="206"/>
      <c r="C182" s="31" t="e">
        <f>((COUNTIF(C136:L152,6)/(C149*10)*100))</f>
        <v>#DIV/0!</v>
      </c>
      <c r="D182" s="32" t="s">
        <v>43</v>
      </c>
      <c r="E182" s="23"/>
      <c r="F182" s="23"/>
      <c r="G182" s="23"/>
      <c r="H182" s="23"/>
      <c r="I182" s="23"/>
      <c r="J182" s="23"/>
      <c r="K182" s="23"/>
      <c r="L182" s="28"/>
      <c r="M182" s="28"/>
      <c r="N182" s="6"/>
      <c r="O182" s="6"/>
      <c r="P182" s="6"/>
      <c r="Q182" s="6"/>
      <c r="R182" s="6"/>
      <c r="S182" s="6"/>
      <c r="T182" s="6"/>
      <c r="U182" s="6"/>
      <c r="V182" s="6"/>
    </row>
  </sheetData>
  <mergeCells count="39">
    <mergeCell ref="A180:B180"/>
    <mergeCell ref="A182:B182"/>
    <mergeCell ref="Q170:R170"/>
    <mergeCell ref="S170:T170"/>
    <mergeCell ref="A178:B178"/>
    <mergeCell ref="C178:D178"/>
    <mergeCell ref="E178:F178"/>
    <mergeCell ref="G178:H178"/>
    <mergeCell ref="I178:J178"/>
    <mergeCell ref="K178:L178"/>
    <mergeCell ref="M178:N178"/>
    <mergeCell ref="O178:P178"/>
    <mergeCell ref="C170:D170"/>
    <mergeCell ref="E170:F170"/>
    <mergeCell ref="G170:H170"/>
    <mergeCell ref="A169:A170"/>
    <mergeCell ref="O169:T169"/>
    <mergeCell ref="Q178:R178"/>
    <mergeCell ref="S178:T178"/>
    <mergeCell ref="U169:V170"/>
    <mergeCell ref="I170:J170"/>
    <mergeCell ref="K170:L170"/>
    <mergeCell ref="M170:N170"/>
    <mergeCell ref="O170:P170"/>
    <mergeCell ref="U178:V178"/>
    <mergeCell ref="B169:B170"/>
    <mergeCell ref="C169:H169"/>
    <mergeCell ref="A1:N1"/>
    <mergeCell ref="C2:E2"/>
    <mergeCell ref="F2:H2"/>
    <mergeCell ref="I2:K2"/>
    <mergeCell ref="A153:H153"/>
    <mergeCell ref="I153:M153"/>
    <mergeCell ref="A154:H154"/>
    <mergeCell ref="A155:H155"/>
    <mergeCell ref="A159:H159"/>
    <mergeCell ref="A163:H163"/>
    <mergeCell ref="A167:H167"/>
    <mergeCell ref="I169:N16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2"/>
  <sheetViews>
    <sheetView workbookViewId="0">
      <selection sqref="A1:L1"/>
    </sheetView>
  </sheetViews>
  <sheetFormatPr defaultColWidth="8.6640625" defaultRowHeight="14" x14ac:dyDescent="0.3"/>
  <cols>
    <col min="1" max="2" width="12" customWidth="1"/>
    <col min="3" max="12" width="15.4140625" customWidth="1"/>
  </cols>
  <sheetData>
    <row r="1" spans="1:12" ht="33" x14ac:dyDescent="1.1000000000000001">
      <c r="A1" s="211" t="s">
        <v>45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2" spans="1:12" ht="78.75" customHeight="1" x14ac:dyDescent="0.3">
      <c r="A2" s="18" t="s">
        <v>46</v>
      </c>
      <c r="B2" s="18" t="s">
        <v>7</v>
      </c>
      <c r="C2" s="18" t="s">
        <v>47</v>
      </c>
      <c r="D2" s="18" t="s">
        <v>48</v>
      </c>
      <c r="E2" s="18" t="s">
        <v>49</v>
      </c>
      <c r="F2" s="18" t="s">
        <v>50</v>
      </c>
      <c r="G2" s="18" t="s">
        <v>51</v>
      </c>
      <c r="H2" s="18" t="s">
        <v>52</v>
      </c>
      <c r="I2" s="18" t="s">
        <v>53</v>
      </c>
      <c r="J2" s="18" t="s">
        <v>54</v>
      </c>
      <c r="K2" s="18" t="s">
        <v>55</v>
      </c>
      <c r="L2" s="18" t="s">
        <v>56</v>
      </c>
    </row>
    <row r="3" spans="1:12" x14ac:dyDescent="0.3">
      <c r="A3" s="1"/>
      <c r="B3" s="2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/>
      <c r="B4" s="2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/>
      <c r="B5" s="2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1"/>
      <c r="B6" s="2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/>
      <c r="B7" s="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3">
      <c r="A8" s="1"/>
      <c r="B8" s="2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1"/>
      <c r="B9" s="2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1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1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">
      <c r="A12" s="1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">
      <c r="A13" s="1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3">
      <c r="A14" s="1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3">
      <c r="A15" s="1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3">
      <c r="A16" s="1"/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1"/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1"/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1"/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3">
      <c r="A20" s="1"/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3">
      <c r="A21" s="1"/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1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1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1"/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/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1"/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1"/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1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1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1"/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1"/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1"/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1"/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1"/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1"/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1"/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1"/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1"/>
      <c r="B46" s="2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1"/>
      <c r="B47" s="2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1"/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1"/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1"/>
      <c r="B50" s="2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1"/>
      <c r="B51" s="2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1"/>
      <c r="B52" s="2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1"/>
      <c r="B53" s="2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1"/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1"/>
      <c r="B55" s="2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1"/>
      <c r="B56" s="2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1"/>
      <c r="B57" s="2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1"/>
      <c r="B58" s="2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1"/>
      <c r="B59" s="2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1"/>
      <c r="B60" s="2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1"/>
      <c r="B61" s="2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3">
      <c r="A62" s="1"/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3">
      <c r="A63" s="1"/>
      <c r="B63" s="2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3">
      <c r="A64" s="1"/>
      <c r="B64" s="2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3">
      <c r="A65" s="1"/>
      <c r="B65" s="2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3">
      <c r="A66" s="1"/>
      <c r="B66" s="2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3">
      <c r="A67" s="1"/>
      <c r="B67" s="2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3">
      <c r="A68" s="1"/>
      <c r="B68" s="2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3">
      <c r="A69" s="1"/>
      <c r="B69" s="2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3">
      <c r="A70" s="1"/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3">
      <c r="A71" s="1"/>
      <c r="B71" s="2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3">
      <c r="A72" s="1"/>
      <c r="B72" s="2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3">
      <c r="A73" s="1"/>
      <c r="B73" s="2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3">
      <c r="A74" s="1"/>
      <c r="B74" s="2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3">
      <c r="A75" s="1"/>
      <c r="B75" s="2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3">
      <c r="A76" s="1"/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3">
      <c r="A77" s="1"/>
      <c r="B77" s="2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3">
      <c r="A78" s="1"/>
      <c r="B78" s="2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3">
      <c r="A79" s="1"/>
      <c r="B79" s="2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3">
      <c r="A80" s="1"/>
      <c r="B80" s="2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3">
      <c r="A81" s="1"/>
      <c r="B81" s="2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3">
      <c r="A82" s="1"/>
      <c r="B82" s="2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3">
      <c r="A83" s="1"/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3">
      <c r="A84" s="1"/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3">
      <c r="A85" s="1"/>
      <c r="B85" s="2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3">
      <c r="A86" s="1"/>
      <c r="B86" s="2"/>
      <c r="C86" s="4"/>
      <c r="D86" s="4"/>
      <c r="E86" s="4"/>
      <c r="F86" s="4"/>
      <c r="G86" s="4"/>
      <c r="H86" s="4"/>
      <c r="I86" s="4"/>
      <c r="J86" s="4"/>
      <c r="K86" s="40"/>
      <c r="L86" s="4"/>
    </row>
    <row r="87" spans="1:12" x14ac:dyDescent="0.3">
      <c r="A87" s="1"/>
      <c r="B87" s="2"/>
      <c r="C87" s="4"/>
      <c r="D87" s="4"/>
      <c r="E87" s="4"/>
      <c r="F87" s="4"/>
      <c r="G87" s="4"/>
      <c r="H87" s="4"/>
      <c r="I87" s="4"/>
      <c r="J87" s="4"/>
      <c r="K87" s="40"/>
      <c r="L87" s="4"/>
    </row>
    <row r="88" spans="1:12" x14ac:dyDescent="0.3">
      <c r="A88" s="1"/>
      <c r="B88" s="2"/>
      <c r="C88" s="4"/>
      <c r="D88" s="4"/>
      <c r="E88" s="4"/>
      <c r="F88" s="4"/>
      <c r="G88" s="4"/>
      <c r="H88" s="4"/>
      <c r="I88" s="4"/>
      <c r="J88" s="4"/>
      <c r="K88" s="40"/>
      <c r="L88" s="4"/>
    </row>
    <row r="89" spans="1:12" x14ac:dyDescent="0.3">
      <c r="A89" s="1"/>
      <c r="B89" s="2"/>
      <c r="C89" s="4"/>
      <c r="D89" s="4"/>
      <c r="E89" s="4"/>
      <c r="F89" s="4"/>
      <c r="G89" s="4"/>
      <c r="H89" s="4"/>
      <c r="I89" s="4"/>
      <c r="J89" s="4"/>
      <c r="K89" s="40"/>
      <c r="L89" s="4"/>
    </row>
    <row r="90" spans="1:12" x14ac:dyDescent="0.3">
      <c r="A90" s="1"/>
      <c r="B90" s="2"/>
      <c r="C90" s="4"/>
      <c r="D90" s="4"/>
      <c r="E90" s="4"/>
      <c r="F90" s="4"/>
      <c r="G90" s="4"/>
      <c r="H90" s="4"/>
      <c r="I90" s="4"/>
      <c r="J90" s="4"/>
      <c r="K90" s="40"/>
      <c r="L90" s="4"/>
    </row>
    <row r="91" spans="1:12" x14ac:dyDescent="0.3">
      <c r="A91" s="1"/>
      <c r="B91" s="2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3">
      <c r="A92" s="1"/>
      <c r="B92" s="2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3">
      <c r="A93" s="1"/>
      <c r="B93" s="2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x14ac:dyDescent="0.3">
      <c r="A94" s="1"/>
      <c r="B94" s="2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x14ac:dyDescent="0.3">
      <c r="A95" s="1"/>
      <c r="B95" s="2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x14ac:dyDescent="0.3">
      <c r="A96" s="1"/>
      <c r="B96" s="2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3">
      <c r="A97" s="1"/>
      <c r="B97" s="2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3">
      <c r="A98" s="1"/>
      <c r="B98" s="2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3">
      <c r="A99" s="1"/>
      <c r="B99" s="2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3">
      <c r="A100" s="1"/>
      <c r="B100" s="2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3">
      <c r="A101" s="1"/>
      <c r="B101" s="2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3">
      <c r="A102" s="1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3">
      <c r="A103" s="1"/>
      <c r="B103" s="2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x14ac:dyDescent="0.3">
      <c r="A104" s="1"/>
      <c r="B104" s="2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x14ac:dyDescent="0.3">
      <c r="A105" s="1"/>
      <c r="B105" s="2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x14ac:dyDescent="0.3">
      <c r="A106" s="1"/>
      <c r="B106" s="2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x14ac:dyDescent="0.3">
      <c r="A107" s="1"/>
      <c r="B107" s="2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x14ac:dyDescent="0.3">
      <c r="A108" s="1"/>
      <c r="B108" s="2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x14ac:dyDescent="0.3">
      <c r="A109" s="1"/>
      <c r="B109" s="2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x14ac:dyDescent="0.3">
      <c r="A110" s="1"/>
      <c r="B110" s="2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3">
      <c r="A111" s="1"/>
      <c r="B111" s="2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x14ac:dyDescent="0.3">
      <c r="A112" s="1"/>
      <c r="B112" s="2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x14ac:dyDescent="0.3">
      <c r="A113" s="1"/>
      <c r="B113" s="2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3">
      <c r="A114" s="1"/>
      <c r="B114" s="2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x14ac:dyDescent="0.3">
      <c r="A115" s="1"/>
      <c r="B115" s="2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x14ac:dyDescent="0.3">
      <c r="A116" s="1"/>
      <c r="B116" s="2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x14ac:dyDescent="0.3">
      <c r="A117" s="1"/>
      <c r="B117" s="2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3">
      <c r="A118" s="1"/>
      <c r="B118" s="2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x14ac:dyDescent="0.3">
      <c r="A119" s="1"/>
      <c r="B119" s="2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3">
      <c r="A120" s="1"/>
      <c r="B120" s="2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x14ac:dyDescent="0.3">
      <c r="A121" s="1"/>
      <c r="B121" s="2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x14ac:dyDescent="0.3">
      <c r="A122" s="1"/>
      <c r="B122" s="2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3">
      <c r="A123" s="1"/>
      <c r="B123" s="2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x14ac:dyDescent="0.3">
      <c r="A124" s="1"/>
      <c r="B124" s="2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x14ac:dyDescent="0.3">
      <c r="A125" s="1"/>
      <c r="B125" s="2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x14ac:dyDescent="0.3">
      <c r="A126" s="1"/>
      <c r="B126" s="2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x14ac:dyDescent="0.3">
      <c r="A127" s="1"/>
      <c r="B127" s="2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3">
      <c r="A128" s="1"/>
      <c r="B128" s="2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3">
      <c r="A129" s="1"/>
      <c r="B129" s="2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3">
      <c r="A130" s="1"/>
      <c r="B130" s="2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x14ac:dyDescent="0.3">
      <c r="A131" s="1"/>
      <c r="B131" s="2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3">
      <c r="A132" s="1"/>
      <c r="B132" s="2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3">
      <c r="A133" s="1"/>
      <c r="B133" s="2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3">
      <c r="A134" s="1"/>
      <c r="B134" s="2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3">
      <c r="A135" s="1"/>
      <c r="B135" s="2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3">
      <c r="A136" s="1"/>
      <c r="B136" s="2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3">
      <c r="A137" s="1"/>
      <c r="B137" s="2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3">
      <c r="A138" s="1"/>
      <c r="B138" s="2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3">
      <c r="A139" s="1"/>
      <c r="B139" s="2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3">
      <c r="A140" s="1"/>
      <c r="B140" s="2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x14ac:dyDescent="0.3">
      <c r="A141" s="1"/>
      <c r="B141" s="2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x14ac:dyDescent="0.3">
      <c r="A142" s="1"/>
      <c r="B142" s="2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3">
      <c r="A143" s="1"/>
      <c r="B143" s="2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3">
      <c r="A144" s="36"/>
      <c r="B144" s="37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3">
      <c r="A145" s="1"/>
      <c r="B145" s="2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3">
      <c r="A146" s="1"/>
      <c r="B146" s="2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3">
      <c r="A147" s="1"/>
      <c r="B147" s="2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3">
      <c r="A148" s="1"/>
      <c r="B148" s="2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3">
      <c r="A149" s="1"/>
      <c r="B149" s="2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3">
      <c r="A150" s="1"/>
      <c r="B150" s="2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3">
      <c r="A151" s="1"/>
      <c r="B151" s="2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3">
      <c r="E152" s="38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รายชื่อ</vt:lpstr>
      <vt:lpstr>ความพึงพอใจการให้คำปรึกษา</vt:lpstr>
      <vt:lpstr>ความพึงพอใจผู้เข้าอบรม</vt:lpstr>
      <vt:lpstr>การติดตาม</vt:lpstr>
      <vt:lpstr>ผลการประเมิน</vt:lpstr>
      <vt:lpstr>ผลการติดตามผล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2023-03-27T03:07:38Z</cp:lastPrinted>
  <dcterms:created xsi:type="dcterms:W3CDTF">2016-03-30T08:58:42Z</dcterms:created>
  <dcterms:modified xsi:type="dcterms:W3CDTF">2026-08-20T16:17:06Z</dcterms:modified>
</cp:coreProperties>
</file>